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evil\Desktop\Nasdaq\Q12018\"/>
    </mc:Choice>
  </mc:AlternateContent>
  <bookViews>
    <workbookView xWindow="510" yWindow="0" windowWidth="11835" windowHeight="11760"/>
  </bookViews>
  <sheets>
    <sheet name="Income Statement" sheetId="1" r:id="rId1"/>
    <sheet name="Detailed Revenue" sheetId="2" r:id="rId2"/>
    <sheet name="Balance Sheet" sheetId="3" r:id="rId3"/>
    <sheet name="Non-GAAP Net Inc" sheetId="4" r:id="rId4"/>
    <sheet name="Non-GAAP Op Inc" sheetId="5" r:id="rId5"/>
    <sheet name="Non-GAAP Op Exp" sheetId="6" r:id="rId6"/>
    <sheet name="Operating Stats" sheetId="7" r:id="rId7"/>
  </sheets>
  <definedNames>
    <definedName name="_xlnm.Print_Area" localSheetId="2">'Balance Sheet'!$A$1:$F$50</definedName>
    <definedName name="_xlnm.Print_Area" localSheetId="1">'Detailed Revenue'!$A$1:$K$46</definedName>
    <definedName name="_xlnm.Print_Area" localSheetId="0">'Income Statement'!$A$1:$J$58</definedName>
    <definedName name="_xlnm.Print_Area" localSheetId="3">'Non-GAAP Net Inc'!$A$1:$K$53</definedName>
    <definedName name="_xlnm.Print_Area" localSheetId="5">'Non-GAAP Op Exp'!$A$1:$K$34</definedName>
    <definedName name="_xlnm.Print_Area" localSheetId="4">'Non-GAAP Op Inc'!$A$1:$K$42</definedName>
    <definedName name="_xlnm.Print_Area" localSheetId="6">'Operating Stats'!$A$1:$G$77</definedName>
  </definedNames>
  <calcPr calcId="152511"/>
</workbook>
</file>

<file path=xl/calcChain.xml><?xml version="1.0" encoding="utf-8"?>
<calcChain xmlns="http://schemas.openxmlformats.org/spreadsheetml/2006/main">
  <c r="D34" i="3" l="1"/>
  <c r="F16" i="3"/>
  <c r="D16" i="3"/>
  <c r="G30" i="7" l="1"/>
  <c r="G32" i="7" s="1"/>
  <c r="E30" i="7"/>
  <c r="E32" i="7" s="1"/>
  <c r="C30" i="7"/>
  <c r="C32" i="7" s="1"/>
  <c r="G18" i="7"/>
  <c r="E18" i="7"/>
  <c r="C18" i="7"/>
  <c r="K22" i="6"/>
  <c r="K24" i="6" s="1"/>
  <c r="I22" i="6"/>
  <c r="I24" i="6" s="1"/>
  <c r="G22" i="6"/>
  <c r="G24" i="6" s="1"/>
  <c r="E22" i="6"/>
  <c r="E24" i="6" s="1"/>
  <c r="C22" i="6"/>
  <c r="C24" i="6" s="1"/>
  <c r="K29" i="5"/>
  <c r="I29" i="5"/>
  <c r="G29" i="5"/>
  <c r="E29" i="5"/>
  <c r="C29" i="5"/>
  <c r="K22" i="5"/>
  <c r="K24" i="5" s="1"/>
  <c r="K31" i="5" s="1"/>
  <c r="I22" i="5"/>
  <c r="I24" i="5" s="1"/>
  <c r="I31" i="5" s="1"/>
  <c r="G22" i="5"/>
  <c r="G24" i="5" s="1"/>
  <c r="G31" i="5" s="1"/>
  <c r="E22" i="5"/>
  <c r="E24" i="5" s="1"/>
  <c r="E31" i="5" s="1"/>
  <c r="C22" i="5"/>
  <c r="C24" i="5" s="1"/>
  <c r="C31" i="5" s="1"/>
  <c r="K24" i="4"/>
  <c r="K29" i="4" s="1"/>
  <c r="I24" i="4"/>
  <c r="I29" i="4" s="1"/>
  <c r="G24" i="4"/>
  <c r="G29" i="4" s="1"/>
  <c r="E24" i="4"/>
  <c r="E29" i="4" s="1"/>
  <c r="C24" i="4"/>
  <c r="C29" i="4" s="1"/>
  <c r="F49" i="3"/>
  <c r="D49" i="3"/>
  <c r="F34" i="3"/>
  <c r="F39" i="3" s="1"/>
  <c r="D39" i="3"/>
  <c r="F22" i="3"/>
  <c r="D22" i="3"/>
  <c r="K42" i="2"/>
  <c r="I42" i="2"/>
  <c r="G42" i="2"/>
  <c r="E42" i="2"/>
  <c r="C42" i="2"/>
  <c r="K36" i="2"/>
  <c r="I36" i="2"/>
  <c r="G36" i="2"/>
  <c r="E36" i="2"/>
  <c r="C36" i="2"/>
  <c r="K26" i="2"/>
  <c r="I26" i="2"/>
  <c r="G26" i="2"/>
  <c r="E26" i="2"/>
  <c r="E30" i="2" s="1"/>
  <c r="C26" i="2"/>
  <c r="K20" i="2"/>
  <c r="I20" i="2"/>
  <c r="G20" i="2"/>
  <c r="E20" i="2"/>
  <c r="C20" i="2"/>
  <c r="K14" i="2"/>
  <c r="I14" i="2"/>
  <c r="I30" i="2" s="1"/>
  <c r="G14" i="2"/>
  <c r="E14" i="2"/>
  <c r="C14" i="2"/>
  <c r="J33" i="1"/>
  <c r="H33" i="1"/>
  <c r="F33" i="1"/>
  <c r="D33" i="1"/>
  <c r="B33" i="1"/>
  <c r="J14" i="1"/>
  <c r="J20" i="1" s="1"/>
  <c r="H14" i="1"/>
  <c r="H20" i="1" s="1"/>
  <c r="F14" i="1"/>
  <c r="F20" i="1" s="1"/>
  <c r="D14" i="1"/>
  <c r="D20" i="1" s="1"/>
  <c r="D35" i="1" s="1"/>
  <c r="D43" i="1" s="1"/>
  <c r="D46" i="1" s="1"/>
  <c r="B14" i="1"/>
  <c r="B20" i="1" s="1"/>
  <c r="C30" i="2" l="1"/>
  <c r="C46" i="2" s="1"/>
  <c r="K30" i="2"/>
  <c r="K46" i="2" s="1"/>
  <c r="G30" i="2"/>
  <c r="G46" i="2" s="1"/>
  <c r="I46" i="2"/>
  <c r="F50" i="3"/>
  <c r="C31" i="4"/>
  <c r="B35" i="1"/>
  <c r="J35" i="1"/>
  <c r="F35" i="1"/>
  <c r="F43" i="1" s="1"/>
  <c r="F46" i="1" s="1"/>
  <c r="F50" i="1" s="1"/>
  <c r="D50" i="3"/>
  <c r="H35" i="1"/>
  <c r="H43" i="1" s="1"/>
  <c r="H46" i="1" s="1"/>
  <c r="H49" i="1" s="1"/>
  <c r="I31" i="4"/>
  <c r="D50" i="1"/>
  <c r="D49" i="1"/>
  <c r="E46" i="2"/>
  <c r="K31" i="4"/>
  <c r="E31" i="4"/>
  <c r="G31" i="4"/>
  <c r="F49" i="1" l="1"/>
  <c r="B43" i="1"/>
  <c r="B46" i="1" s="1"/>
  <c r="J43" i="1"/>
  <c r="J46" i="1" s="1"/>
  <c r="H50" i="1"/>
  <c r="J50" i="1" l="1"/>
  <c r="J49" i="1"/>
  <c r="B49" i="1"/>
  <c r="B50" i="1"/>
</calcChain>
</file>

<file path=xl/sharedStrings.xml><?xml version="1.0" encoding="utf-8"?>
<sst xmlns="http://schemas.openxmlformats.org/spreadsheetml/2006/main" count="309" uniqueCount="229">
  <si>
    <t>Nasdaq, Inc.</t>
  </si>
  <si>
    <t>(in millions, except per share amounts)</t>
  </si>
  <si>
    <t>(unaudited)</t>
  </si>
  <si>
    <t>Three Months Ended</t>
  </si>
  <si>
    <t>Year Ended</t>
  </si>
  <si>
    <t>December 31,</t>
  </si>
  <si>
    <t>Revenues:</t>
  </si>
  <si>
    <t>Market Services</t>
  </si>
  <si>
    <t>Transaction-based expenses:</t>
  </si>
  <si>
    <t>Transaction rebates</t>
  </si>
  <si>
    <t>Brokerage, clearance and exchange fees</t>
  </si>
  <si>
    <t>Total Market Services revenues less transaction-based expenses</t>
  </si>
  <si>
    <t>Corporate Services</t>
  </si>
  <si>
    <t>Information Services</t>
  </si>
  <si>
    <t>Market Technology</t>
  </si>
  <si>
    <t>Operating Expenses:</t>
  </si>
  <si>
    <t>Compensation and benefits</t>
  </si>
  <si>
    <t>Professional and contract services</t>
  </si>
  <si>
    <t>Computer operations and data communications</t>
  </si>
  <si>
    <t>Occupancy</t>
  </si>
  <si>
    <t>General, administrative and other</t>
  </si>
  <si>
    <t>Marketing and advertising</t>
  </si>
  <si>
    <t>Depreciation and amortization</t>
  </si>
  <si>
    <t>Regulatory</t>
  </si>
  <si>
    <t>Merger and strategic initiatives</t>
  </si>
  <si>
    <t>Restructuring charges</t>
  </si>
  <si>
    <t>Operating income</t>
  </si>
  <si>
    <t>Interest income</t>
  </si>
  <si>
    <t>Interest expense</t>
  </si>
  <si>
    <t>Other investment income</t>
  </si>
  <si>
    <t>Net income (loss) from unconsolidated investees</t>
  </si>
  <si>
    <t>Income (loss) before income taxes</t>
  </si>
  <si>
    <t>Income tax provision (benefit)</t>
  </si>
  <si>
    <t>Net income (loss) attributable to Nasdaq</t>
  </si>
  <si>
    <t>Per share information:</t>
  </si>
  <si>
    <t>Basic earnings (loss) per share</t>
  </si>
  <si>
    <t>Diluted earnings (loss) per share</t>
  </si>
  <si>
    <t>Cash dividends declared per common share</t>
  </si>
  <si>
    <t>Weighted-average common shares outstanding</t>
  </si>
  <si>
    <t>Basic</t>
  </si>
  <si>
    <t>Revenue Detail</t>
  </si>
  <si>
    <t>(in millions)</t>
  </si>
  <si>
    <t>Three Months Ended</t>
  </si>
  <si>
    <t>MARKET SERVICES REVENUES</t>
  </si>
  <si>
    <t>(unaudited)</t>
  </si>
  <si>
    <t>Equity Derivative Trading and Clearing Revenues</t>
  </si>
  <si>
    <t>Cash Equity Trading Revenues</t>
  </si>
  <si>
    <t>Fixed Income and Commodities Trading and Clearing Revenues</t>
  </si>
  <si>
    <t>Trade Management Services Revenues</t>
  </si>
  <si>
    <t>CORPORATE SERVICES REVENUES</t>
  </si>
  <si>
    <t>Corporate Solutions revenues</t>
  </si>
  <si>
    <t>Listings Services revenues</t>
  </si>
  <si>
    <t>INFORMATION SERVICES REVENUES</t>
  </si>
  <si>
    <t>Data Products revenues</t>
  </si>
  <si>
    <t>Index Licensing and Services revenues</t>
  </si>
  <si>
    <t>MARKET TECHNOLOGY REVENUES</t>
  </si>
  <si>
    <t>Revenues less transaction-based expenses</t>
  </si>
  <si>
    <t>Condensed Consolidated Balance Sheets</t>
  </si>
  <si>
    <t/>
  </si>
  <si>
    <t>Assets</t>
  </si>
  <si>
    <t>Current assets:</t>
  </si>
  <si>
    <t>Cash and cash equivalents</t>
  </si>
  <si>
    <t>Restricted cash</t>
  </si>
  <si>
    <t>Financial investments, at fair value</t>
  </si>
  <si>
    <t>Receivables, net</t>
  </si>
  <si>
    <t>Assets held for sale</t>
  </si>
  <si>
    <t>Default funds and margin deposits</t>
  </si>
  <si>
    <t>Other current assets</t>
  </si>
  <si>
    <t>Total current assets</t>
  </si>
  <si>
    <t>Property and equipment, net</t>
  </si>
  <si>
    <t>Deferred tax assets</t>
  </si>
  <si>
    <t>Goodwill</t>
  </si>
  <si>
    <t>Intangible assets, net</t>
  </si>
  <si>
    <t>Other non-current assets</t>
  </si>
  <si>
    <t>Total assets</t>
  </si>
  <si>
    <t>Liabilities</t>
  </si>
  <si>
    <t>Current liabilities:</t>
  </si>
  <si>
    <t>Accounts payable and accrued expenses</t>
  </si>
  <si>
    <t>Section 31 fees payable to SEC</t>
  </si>
  <si>
    <t>Accrued personnel costs</t>
  </si>
  <si>
    <t>Deferred revenue</t>
  </si>
  <si>
    <t>Other current liabilities</t>
  </si>
  <si>
    <t>Short term debt</t>
  </si>
  <si>
    <t>Liabilities held for sale</t>
  </si>
  <si>
    <t>Total current liabilities</t>
  </si>
  <si>
    <t>Deferred tax liabilities</t>
  </si>
  <si>
    <t>Non-current deferred revenue</t>
  </si>
  <si>
    <t>Other non-current liabilities</t>
  </si>
  <si>
    <t>Total liabilities</t>
  </si>
  <si>
    <t>Commitments and contingencies</t>
  </si>
  <si>
    <t>Equity</t>
  </si>
  <si>
    <t>Nasdaq stockholders' equity:</t>
  </si>
  <si>
    <t>Common stock</t>
  </si>
  <si>
    <t>Additional paid-in capital</t>
  </si>
  <si>
    <t>Common stock in treasury, at cost</t>
  </si>
  <si>
    <t>Accumulated other comprehensive loss</t>
  </si>
  <si>
    <t>Retained earnings</t>
  </si>
  <si>
    <t>Total Nasdaq stockholders' equity</t>
  </si>
  <si>
    <t>Total liabilities and equity</t>
  </si>
  <si>
    <t>Operating Expenses to Non-GAAP Net Income, Diluted Earnings Per Share, Operating Income, and Operating Expenses</t>
  </si>
  <si>
    <t>Three Months Ended</t>
  </si>
  <si>
    <t>U.S. GAAP net income (loss) attributable to Nasdaq</t>
  </si>
  <si>
    <t>Non-GAAP adjustments:</t>
  </si>
  <si>
    <t>Non-GAAP net income attributable to Nasdaq</t>
  </si>
  <si>
    <t>U.S. GAAP diluted earnings (loss) per share</t>
  </si>
  <si>
    <t>Non-GAAP diluted earnings per share</t>
  </si>
  <si>
    <t>(1) Refer to the non-GAAP information section of the earnings release for further discussion of why we consider amortization expense of acquired intangible assets to be a non-GAAP adjustment.</t>
  </si>
  <si>
    <t>(6) For the three months and year ended December 31, 2016, we recorded $12 million in accelerated expense due to the retirement of the company’s former CEO for equity awards previously granted.</t>
  </si>
  <si>
    <t>U.S. GAAP operating income</t>
  </si>
  <si>
    <t>Non-GAAP operating income</t>
  </si>
  <si>
    <t>Revenues less transaction-based expenses</t>
  </si>
  <si>
    <t>(5) For the three months and year ended December 31, 2016, we recorded $12 million in accelerated expense due to the retirement of the company’s former CEO for equity awards previously granted.</t>
  </si>
  <si>
    <t>(9) Non-GAAP operating margin equals non-GAAP operating income divided by total revenues less transaction-based expenses.</t>
  </si>
  <si>
    <t>U.S. GAAP operating expenses</t>
  </si>
  <si>
    <t>Non-GAAP operating expenses</t>
  </si>
  <si>
    <t>Quarterly Key Drivers Detail</t>
  </si>
  <si>
    <t>Equity Derivative Trading and Clearing</t>
  </si>
  <si>
    <t>Total industry average daily volume (in millions)</t>
  </si>
  <si>
    <t>The Nasdaq Options Market matched market share</t>
  </si>
  <si>
    <t>Total matched market share executed on Nasdaq's exchanges</t>
  </si>
  <si>
    <t>Nasdaq Nordic and Nasdaq Baltic options and futures</t>
  </si>
  <si>
    <r>
      <rPr>
        <sz val="10"/>
        <color rgb="FF000000"/>
        <rFont val="Arial"/>
        <family val="2"/>
      </rPr>
      <t xml:space="preserve">Total average daily volume options and futures contracts </t>
    </r>
    <r>
      <rPr>
        <vertAlign val="superscript"/>
        <sz val="10"/>
        <color rgb="FF000000"/>
        <rFont val="Arial"/>
        <family val="2"/>
      </rPr>
      <t>(1)</t>
    </r>
  </si>
  <si>
    <t>Cash Equity Trading</t>
  </si>
  <si>
    <t>Total U.S.-listed securities</t>
  </si>
  <si>
    <t>Total industry average daily share volume (in billions)</t>
  </si>
  <si>
    <t>Matched share volume (in billions)</t>
  </si>
  <si>
    <t>Market share reported to the FINRA/Nasdaq Trade Reporting Facility</t>
  </si>
  <si>
    <r>
      <rPr>
        <sz val="10"/>
        <color rgb="FF000000"/>
        <rFont val="Arial"/>
        <family val="2"/>
      </rPr>
      <t>Total market share</t>
    </r>
    <r>
      <rPr>
        <vertAlign val="superscript"/>
        <sz val="10"/>
        <color rgb="FF000000"/>
        <rFont val="Arial"/>
        <family val="2"/>
      </rPr>
      <t xml:space="preserve"> (2)</t>
    </r>
  </si>
  <si>
    <t>Nasdaq Nordic and Nasdaq Baltic securities</t>
  </si>
  <si>
    <t>Total average daily value of shares traded (in billions)</t>
  </si>
  <si>
    <t>Total market share executed on Nasdaq's exchanges</t>
  </si>
  <si>
    <t>Fixed Income and Commodities Trading and Clearing</t>
  </si>
  <si>
    <t>U.S. fixed income notional trading volume (in billions)</t>
  </si>
  <si>
    <r>
      <rPr>
        <sz val="10"/>
        <color rgb="FF000000"/>
        <rFont val="Arial"/>
        <family val="2"/>
      </rPr>
      <t xml:space="preserve">Power contracts cleared (TWh) </t>
    </r>
    <r>
      <rPr>
        <vertAlign val="superscript"/>
        <sz val="10"/>
        <color rgb="FF000000"/>
        <rFont val="Arial"/>
        <family val="2"/>
      </rPr>
      <t>(3)</t>
    </r>
  </si>
  <si>
    <t>Initial public offerings</t>
  </si>
  <si>
    <r>
      <rPr>
        <sz val="10"/>
        <color rgb="FF000000"/>
        <rFont val="Arial"/>
        <family val="2"/>
      </rPr>
      <t xml:space="preserve">Exchanges that comprise Nasdaq Nordic and Nasdaq Baltic </t>
    </r>
    <r>
      <rPr>
        <vertAlign val="superscript"/>
        <sz val="10"/>
        <color rgb="FF000000"/>
        <rFont val="Arial"/>
        <family val="2"/>
      </rPr>
      <t>(5)</t>
    </r>
  </si>
  <si>
    <t>Number of listed companies</t>
  </si>
  <si>
    <r>
      <rPr>
        <sz val="10"/>
        <color rgb="FF000000"/>
        <rFont val="Arial"/>
        <family val="2"/>
      </rPr>
      <t xml:space="preserve">Exchanges that comprise Nasdaq Nordic and Nasdaq Baltic </t>
    </r>
    <r>
      <rPr>
        <vertAlign val="superscript"/>
        <sz val="10"/>
        <color rgb="FF000000"/>
        <rFont val="Arial"/>
        <family val="2"/>
      </rPr>
      <t>(7)</t>
    </r>
  </si>
  <si>
    <t>ETP assets under management (AUM) tracking Nasdaq indexes (in billions)</t>
  </si>
  <si>
    <t>(2) Includes transactions executed on Nasdaq's, Nasdaq BX's and Nasdaq PSX's systems plus trades reported through the Financial Industry Regulatory Authority/Nasdaq Trade Reporting Facility.</t>
  </si>
  <si>
    <t>(3) Transactions executed on Nasdaq Commodities or OTC and reported for clearing to Nasdaq Commodities measured by Terawatt hours (TWh).</t>
  </si>
  <si>
    <t>(4) New listings include IPOs, including those completed on a best efforts basis, issuers that switched from other listing venues, closed-end funds and separately listed exchange traded products, or ETPs.</t>
  </si>
  <si>
    <t>(5) New listings include IPOs and represent companies listed on the Nasdaq Nordic and Nasdaq Baltic exchanges and companies on the alternative markets of Nasdaq First North.</t>
  </si>
  <si>
    <t>(7) Represents companies listed on the Nasdaq Nordic and Nasdaq Baltic exchanges and companies on the alternative markets of Nasdaq First North at period end.</t>
  </si>
  <si>
    <t>(8) Total contract value of orders signed during the period.</t>
  </si>
  <si>
    <t>(9) Represents total contract value of orders signed that are yet to be recognized as revenue.</t>
  </si>
  <si>
    <r>
      <t>Order intake (in millions)</t>
    </r>
    <r>
      <rPr>
        <vertAlign val="superscript"/>
        <sz val="10"/>
        <color rgb="FF000000"/>
        <rFont val="Arial"/>
        <family val="2"/>
      </rPr>
      <t>(8)</t>
    </r>
  </si>
  <si>
    <r>
      <t>Total order value (in millions)</t>
    </r>
    <r>
      <rPr>
        <vertAlign val="superscript"/>
        <sz val="10"/>
        <color rgb="FF000000"/>
        <rFont val="Arial"/>
        <family val="2"/>
      </rPr>
      <t>(9)</t>
    </r>
  </si>
  <si>
    <t>(8) U.S. GAAP operating margin equals U.S.GAAP operating income divided by total revenues less transaction-based expenses.</t>
  </si>
  <si>
    <t>Condensed Consolidated Statements of Income (Loss)</t>
  </si>
  <si>
    <t>(7) For the three months and year ended December 31, 2017 and for the three months ended December 31, 2016, we established a sublease loss reserve on space we currently occupy due to excess capacity. The credit of $1 million for the year ended December 31, 2016, pertains to the release of a previously recorded sublease loss reserve due to the early exit of a facility, partially offset by a sublease loss reserve charge recorded on space we currently occupy due to excess capacity.</t>
  </si>
  <si>
    <t>(6) For the three months and year ended December 31, 2017 and for the three months ended December 31, 2016, we established a sublease loss reserve on space we currently occupy due to excess capacity. The credit of $1 million for the year ended December 31, 2016, pertains to the release of a previously recorded sublease loss reserve due to the early exit of a facility, partially offset by a sublease loss reserve charge recorded on space we currently occupy due to excess capacity.</t>
  </si>
  <si>
    <t xml:space="preserve">(4) For the three months and year ended December 31, 2016, we recorded a pre-tax, non-cash intangible asset impairment charge of $578 million related to the full write-off of the eSpeed trade name due to a continued decline in operating performance of the eSpeed business during 2016 and a rebranding of our Fixed Income business.  </t>
  </si>
  <si>
    <t>(9) For the year ended December 31, 2017, other charge relates to wind down costs associated with an equity method investment that was previously written off, which is included in net income (loss) from unconsolidated investees in the Condensed Consolidated Statements of Income (Loss). For the three months and year ended December 31, 2016, other charges primarily include the impact of the write-off of an equity method investment, partially offset by a gain resulting from the sale of a percentage of a separate equity method investment. We recorded the net loss in net income (loss) from unconsolidated investees in the Condensed Consolidated Statements of Income (Loss).</t>
  </si>
  <si>
    <t>(7) In connection with the early extinguishment of our 5.25% senior unsecured notes and the $300 million repayment on our $400 million senior unsecured term loan facility due November 25, 2019, we recorded a charge of $10 million primarily related to a premium paid for early redemption.</t>
  </si>
  <si>
    <t>(8) For the year ended December 31, 2017, in connection with the early extinguishment of our 5.25% senior unsecured notes and the $300 million repayment on our $400 million senior unsecured term loan facility due November 25, 2019, we recorded a charge of $10 million primarily related to a premium paid for early redemption.</t>
  </si>
  <si>
    <t xml:space="preserve">     Transaction rebates</t>
  </si>
  <si>
    <t xml:space="preserve">     Brokerage, clearance and exchange fees</t>
  </si>
  <si>
    <t xml:space="preserve">  Total net cash equity trading revenues</t>
  </si>
  <si>
    <t xml:space="preserve">  Total net equity derivative trading and clearing revenues</t>
  </si>
  <si>
    <r>
      <t xml:space="preserve">   Amortization expense of acquired intangible assets </t>
    </r>
    <r>
      <rPr>
        <vertAlign val="superscript"/>
        <sz val="10"/>
        <color rgb="FF000000"/>
        <rFont val="Arial"/>
        <family val="2"/>
      </rPr>
      <t>(1)</t>
    </r>
  </si>
  <si>
    <r>
      <t xml:space="preserve">   Merger and strategic initiatives </t>
    </r>
    <r>
      <rPr>
        <vertAlign val="superscript"/>
        <sz val="10"/>
        <color rgb="FF000000"/>
        <rFont val="Arial"/>
        <family val="2"/>
      </rPr>
      <t>(2)</t>
    </r>
  </si>
  <si>
    <r>
      <t xml:space="preserve">   Restructuring charges </t>
    </r>
    <r>
      <rPr>
        <vertAlign val="superscript"/>
        <sz val="10"/>
        <color rgb="FF000000"/>
        <rFont val="Arial"/>
        <family val="2"/>
      </rPr>
      <t>(3)</t>
    </r>
  </si>
  <si>
    <r>
      <t xml:space="preserve">   Asset impairment charge </t>
    </r>
    <r>
      <rPr>
        <vertAlign val="superscript"/>
        <sz val="10"/>
        <color rgb="FF000000"/>
        <rFont val="Arial"/>
        <family val="2"/>
      </rPr>
      <t>(4)</t>
    </r>
  </si>
  <si>
    <r>
      <t xml:space="preserve">   Regulatory matter </t>
    </r>
    <r>
      <rPr>
        <vertAlign val="superscript"/>
        <sz val="10"/>
        <color rgb="FF000000"/>
        <rFont val="Arial"/>
        <family val="2"/>
      </rPr>
      <t>(5)</t>
    </r>
  </si>
  <si>
    <r>
      <t xml:space="preserve">   Executive compensation</t>
    </r>
    <r>
      <rPr>
        <vertAlign val="superscript"/>
        <sz val="10"/>
        <color rgb="FF000000"/>
        <rFont val="Arial"/>
        <family val="2"/>
      </rPr>
      <t xml:space="preserve"> (6)</t>
    </r>
  </si>
  <si>
    <r>
      <t xml:space="preserve">   Sublease loss reserves </t>
    </r>
    <r>
      <rPr>
        <vertAlign val="superscript"/>
        <sz val="10"/>
        <color rgb="FF000000"/>
        <rFont val="Arial"/>
        <family val="2"/>
      </rPr>
      <t>(7)</t>
    </r>
  </si>
  <si>
    <r>
      <t xml:space="preserve">   Extinguishment of debt </t>
    </r>
    <r>
      <rPr>
        <vertAlign val="superscript"/>
        <sz val="10"/>
        <color rgb="FF000000"/>
        <rFont val="Arial"/>
        <family val="2"/>
      </rPr>
      <t>(8)</t>
    </r>
  </si>
  <si>
    <r>
      <t xml:space="preserve">   Other </t>
    </r>
    <r>
      <rPr>
        <vertAlign val="superscript"/>
        <sz val="10"/>
        <color rgb="FF000000"/>
        <rFont val="Arial"/>
        <family val="2"/>
      </rPr>
      <t>(9)</t>
    </r>
  </si>
  <si>
    <t xml:space="preserve">   Total non-GAAP adjustments</t>
  </si>
  <si>
    <r>
      <t xml:space="preserve">   Non-GAAP adjustment to the income tax provision </t>
    </r>
    <r>
      <rPr>
        <vertAlign val="superscript"/>
        <sz val="10"/>
        <color rgb="FF000000"/>
        <rFont val="Arial"/>
        <family val="2"/>
      </rPr>
      <t>(10)</t>
    </r>
  </si>
  <si>
    <r>
      <t xml:space="preserve">   Impact of newly enacted U.S. tax legislation </t>
    </r>
    <r>
      <rPr>
        <vertAlign val="superscript"/>
        <sz val="10"/>
        <color rgb="FF000000"/>
        <rFont val="Arial"/>
        <family val="2"/>
      </rPr>
      <t>(11)</t>
    </r>
  </si>
  <si>
    <r>
      <t xml:space="preserve">   Excess tax benefits related to employee share-based compensation </t>
    </r>
    <r>
      <rPr>
        <vertAlign val="superscript"/>
        <sz val="10"/>
        <color rgb="FF000000"/>
        <rFont val="Arial"/>
        <family val="2"/>
      </rPr>
      <t>(12)</t>
    </r>
  </si>
  <si>
    <t xml:space="preserve">   Total non-GAAP adjustments, net of tax</t>
  </si>
  <si>
    <t xml:space="preserve">   Adjustment to GAAP loss per share to include fully diluted weighted 
   average shares</t>
  </si>
  <si>
    <t xml:space="preserve">   Total adjustments from non-GAAP net income above</t>
  </si>
  <si>
    <t xml:space="preserve">   Weighted-average diluted common shares outstanding</t>
  </si>
  <si>
    <t xml:space="preserve">  Total net fixed income and commodities trading and 
   clearing revenues</t>
  </si>
  <si>
    <r>
      <t xml:space="preserve">   Executive compensation </t>
    </r>
    <r>
      <rPr>
        <vertAlign val="superscript"/>
        <sz val="10"/>
        <color rgb="FF000000"/>
        <rFont val="Arial"/>
        <family val="2"/>
      </rPr>
      <t>(5)</t>
    </r>
  </si>
  <si>
    <r>
      <t xml:space="preserve">   Sublease loss reserve </t>
    </r>
    <r>
      <rPr>
        <vertAlign val="superscript"/>
        <sz val="10"/>
        <color rgb="FF000000"/>
        <rFont val="Arial"/>
        <family val="2"/>
      </rPr>
      <t>(6)</t>
    </r>
  </si>
  <si>
    <r>
      <t xml:space="preserve">   Extinguishment of debt</t>
    </r>
    <r>
      <rPr>
        <vertAlign val="superscript"/>
        <sz val="10"/>
        <color rgb="FF000000"/>
        <rFont val="Arial"/>
        <family val="2"/>
      </rPr>
      <t xml:space="preserve"> (7)</t>
    </r>
  </si>
  <si>
    <r>
      <t xml:space="preserve">   Regulatory matter</t>
    </r>
    <r>
      <rPr>
        <vertAlign val="superscript"/>
        <sz val="10"/>
        <color rgb="FF000000"/>
        <rFont val="Arial"/>
        <family val="2"/>
      </rPr>
      <t xml:space="preserve"> (4)</t>
    </r>
  </si>
  <si>
    <r>
      <t xml:space="preserve">   Extinguishment of debt </t>
    </r>
    <r>
      <rPr>
        <vertAlign val="superscript"/>
        <sz val="10"/>
        <color rgb="FF000000"/>
        <rFont val="Arial"/>
        <family val="2"/>
      </rPr>
      <t>(7)</t>
    </r>
  </si>
  <si>
    <r>
      <t xml:space="preserve">   Regulatory matter </t>
    </r>
    <r>
      <rPr>
        <vertAlign val="superscript"/>
        <sz val="10"/>
        <color rgb="FF000000"/>
        <rFont val="Arial"/>
        <family val="2"/>
      </rPr>
      <t>(4)</t>
    </r>
  </si>
  <si>
    <r>
      <t xml:space="preserve">Non-GAAP operating margin </t>
    </r>
    <r>
      <rPr>
        <b/>
        <vertAlign val="superscript"/>
        <sz val="10"/>
        <color rgb="FF000000"/>
        <rFont val="Arial"/>
        <family val="2"/>
      </rPr>
      <t>(9)</t>
    </r>
  </si>
  <si>
    <t xml:space="preserve">   Exchanges that comprise Nasdaq Nordic and Nasdaq Baltic</t>
  </si>
  <si>
    <t>U.S. equity options</t>
  </si>
  <si>
    <t>The Nasdaq Stock Market matched market share</t>
  </si>
  <si>
    <t>Nasdaq BX matched market share</t>
  </si>
  <si>
    <t>Nasdaq PSX matched market share</t>
  </si>
  <si>
    <t>Average daily number of equity trades executed on Nasdaq exchanges</t>
  </si>
  <si>
    <t>Commodities</t>
  </si>
  <si>
    <t xml:space="preserve">   The Nasdaq Stock Market</t>
  </si>
  <si>
    <t>Total new listings</t>
  </si>
  <si>
    <t>Fixed Income</t>
  </si>
  <si>
    <t>Total average daily volume of Nasdaq Nordic and Nasdaq Baltic fixed income contracts</t>
  </si>
  <si>
    <r>
      <t xml:space="preserve">The Nasdaq Stock Market </t>
    </r>
    <r>
      <rPr>
        <vertAlign val="superscript"/>
        <sz val="10"/>
        <color rgb="FF000000"/>
        <rFont val="Arial"/>
        <family val="2"/>
      </rPr>
      <t>(4)</t>
    </r>
  </si>
  <si>
    <r>
      <t xml:space="preserve">The Nasdaq Stock Market </t>
    </r>
    <r>
      <rPr>
        <vertAlign val="superscript"/>
        <sz val="10"/>
        <color rgb="FF000000"/>
        <rFont val="Arial"/>
        <family val="2"/>
      </rPr>
      <t>(6)</t>
    </r>
  </si>
  <si>
    <t>Number of licensed ETPs</t>
  </si>
  <si>
    <t xml:space="preserve">   Revenues less transaction-based expenses</t>
  </si>
  <si>
    <t xml:space="preserve">   Total operating expenses</t>
  </si>
  <si>
    <t>Long-term debt</t>
  </si>
  <si>
    <r>
      <t xml:space="preserve">U.S. GAAP operating margin </t>
    </r>
    <r>
      <rPr>
        <b/>
        <vertAlign val="superscript"/>
        <sz val="10"/>
        <color rgb="FF000000"/>
        <rFont val="Arial"/>
        <family val="2"/>
      </rPr>
      <t>(8)</t>
    </r>
  </si>
  <si>
    <t>Reconciliation of U.S. GAAP Net Income (Loss), Diluted Earnings (Loss) Per Share, Operating Income and</t>
  </si>
  <si>
    <t>Nasdaq PHLX Options matched market share</t>
  </si>
  <si>
    <t>Nasdaq BX Options matched market share</t>
  </si>
  <si>
    <t>Nasdaq ISE Options matched market share</t>
  </si>
  <si>
    <t>Nasdaq GEMX Options matched market share</t>
  </si>
  <si>
    <t>Nasdaq MRX Options matched market share</t>
  </si>
  <si>
    <t>Asset impairment charge</t>
  </si>
  <si>
    <r>
      <t>(5)</t>
    </r>
    <r>
      <rPr>
        <sz val="9"/>
        <color rgb="FF0070C0"/>
        <rFont val="Arial"/>
        <family val="2"/>
      </rPr>
      <t xml:space="preserve"> </t>
    </r>
    <r>
      <rPr>
        <sz val="9"/>
        <color rgb="FF000000"/>
        <rFont val="Arial"/>
        <family val="2"/>
      </rPr>
      <t>During 2016, the Swedish Financial Supervisory Authority, or SFSA, completed their investigations of cybersecurity processes at our Nordic exchanges and clearinghouse. In December 2016, we were issued a $6 million fine by the SFSA as a result of findings in connection with its investigation. The SFSA's conclusions related to governance issues rather than systems and</t>
    </r>
    <r>
      <rPr>
        <sz val="9"/>
        <rFont val="Arial"/>
        <family val="2"/>
      </rPr>
      <t xml:space="preserve"> platform security</t>
    </r>
    <r>
      <rPr>
        <sz val="9"/>
        <color rgb="FF000000"/>
        <rFont val="Arial"/>
        <family val="2"/>
      </rPr>
      <t>. We have appealed the SFSA's decision, including the amount of the fine. The court has not yet reached a decision regarding our appeal. This charge is included in regulatory expense in the Condensed Consolidated Statements of Income (Loss) for the three months and year ended December 31, 2016.</t>
    </r>
  </si>
  <si>
    <r>
      <t>(4)</t>
    </r>
    <r>
      <rPr>
        <sz val="9"/>
        <color rgb="FF0070C0"/>
        <rFont val="Arial"/>
        <family val="2"/>
      </rPr>
      <t xml:space="preserve"> </t>
    </r>
    <r>
      <rPr>
        <sz val="9"/>
        <color rgb="FF000000"/>
        <rFont val="Arial"/>
        <family val="2"/>
      </rPr>
      <t>During 2016, the SFSA, completed their investigations of cybersecurity processes at our Nordic exchanges and clearinghouse. In December 2016, we were issued a $6 million fine by the SFSA as a result of findings in connection with its investigation. The SFSA's conclusions related to governance issues rather than systems and</t>
    </r>
    <r>
      <rPr>
        <sz val="9"/>
        <rFont val="Arial"/>
        <family val="2"/>
      </rPr>
      <t xml:space="preserve"> platform security</t>
    </r>
    <r>
      <rPr>
        <sz val="9"/>
        <color rgb="FF000000"/>
        <rFont val="Arial"/>
        <family val="2"/>
      </rPr>
      <t>. We have appealed the SFSA's decision, including the amount of the fine. The court has not yet reached a decision regarding our appeal. This charge is included in regulatory expense in the Condensed Consolidated Statements of Income (Loss) for the three months and year ended December 31, 2016.</t>
    </r>
  </si>
  <si>
    <t>(2) For the three months and year ended December 31, 2017 and for the three months ended September 30, 2017, merger and strategic initiatives expense is primarily related to our acquisitions of eVestment, Inc. and International Securities Exchange, or ISE, as well as costs associated with the potential strategic alternatives for our Public Relations and Digital Media businesses within our Corporate Solutions business.  For the three months and year ended December 31, 2016, merger and strategic initiatives expense primarily related to our acquisitions of ISE, Boardvantage, Inc., and Marketwired L.P. Refer to the non-GAAP information section of the earnings release for further discussion on why we consider merger and strategic initiatives expense to be a non-GAAP adjustment.</t>
  </si>
  <si>
    <t xml:space="preserve">(3) During 2016, we completed our 2015 restructuring plan. For the year ended December 31, 2016, restructuring charges primarily related to severance and other termination benefits, asset impairment charges, and other charges. </t>
  </si>
  <si>
    <t>(2) For the three months and year ended December 31, 2017 and for the three months ended September 30, 2017, merger and strategic initiatives expense is primarily related to our acquisitions of eVestment, Inc. and ISE, as well as costs associated with the potential strategic alternatives for our Public Relations and Digital Media businesses within our Corporate Solutions business.  For the three months and year ended December 31, 2016, merger and strategic initiatives expense primarily related to our acquisitions of ISE, Boardvantage, Inc., and Marketwired L.P. Refer to the non-GAAP information section of the earnings release for further discussion on why we consider merger and strategic initiatives expense to be a non-GAAP adjustment.</t>
  </si>
  <si>
    <r>
      <t xml:space="preserve">Diluted </t>
    </r>
    <r>
      <rPr>
        <vertAlign val="superscript"/>
        <sz val="10"/>
        <color rgb="FF000000"/>
        <rFont val="Arial"/>
        <family val="2"/>
      </rPr>
      <t>(1)</t>
    </r>
  </si>
  <si>
    <t>for earnings (loss) per share:</t>
  </si>
  <si>
    <t>(11) The Tax Cuts &amp; Jobs Act was enacted on December 22, 2017. For the three months and year ended December 31, 2017, we recorded a decrease to tax expense of $87 million, which reflects the estimated impact associated with the enactment of this act. The decrease in tax expense primarily relates to the remeasurement of our net U.S. deferred tax liability at the lower U.S. federal corporate income tax rate. The estimate may be refined in the future as new information becomes available.</t>
  </si>
  <si>
    <t>(12) For the three months and year ended December 31, 2017 and for the three months ended September 30, 2017, excess tax benefits relates to employee share-based compensation resulting from the adoption of new accounting guidance which requires all income tax effects of share-based awards to be recognized as income tax expense or benefit in the income statement when the awards vest or are settled on a prospective basis, as opposed to stockholders’ equity where it was previously recorded. Refer to the non-GAAP information section of the earnings release for further discussion on why we consider excess tax benefits related to employee share-based compensation to be a non-GAAP adjustment.</t>
  </si>
  <si>
    <t>(1) Due to the net loss for the quarter ended December 31, 2016, the diluted earnings (loss) per share calculation excludes 5.7 million of employee stock awards as they were anti-dilutive.</t>
  </si>
  <si>
    <t xml:space="preserve">     Total Net Market Services revenues</t>
  </si>
  <si>
    <t xml:space="preserve">     Total Corporate Services revenues</t>
  </si>
  <si>
    <t xml:space="preserve">     Total Information Services revenues</t>
  </si>
  <si>
    <t xml:space="preserve">  Transaction-based expenses:</t>
  </si>
  <si>
    <t xml:space="preserve">    for non-GAAP earnings per share:</t>
  </si>
  <si>
    <t>(10) The non-GAAP adjustment to the income tax provision includes the tax impact of each non-GAAP adjustment. In addition, the non-GAAP adjustment to the income tax provision reflects the recognition of previously unrecognized tax benefits associated with positions taken in prior years of $8 million for the three months ended September 30, 2017 and $12 million for the year ended December 31, 2017. For the three months and year ended December 31, 2017, we recorded a decrease to tax expense of $6 million, which reflects the impact of amending our assertion regarding the indefinite reinvestment of earnings of certain subsidiaries outside the U.S. For the year ended December 31, 2016, we recorded a $27 million tax expense due to an unfavorable tax ruling received during the second quarter of 2016, the impact of which is related to prior periods.</t>
  </si>
  <si>
    <t>(2) For the three months and year ended December 31, 2017 and for the three months ended September 30, 2017, merger and strategic initiatives expense is primarily related to our acquisitions of eVestment, Inc. and ISE, as well as costs associated with the potential strategic alternatives for our Public Relations and Digital Media businesses within our Corporate Solutions business. For the three months and year ended December 31, 2016, merger and strategic initiatives expense primarily related to our acquisitions of ISE, Boardvantage, Inc., and Marketwired L.P. Refer to the non-GAAP information section of the earnings release for further discussion on why we consider merger and strategic initiatives expense to be a non-GAAP adjustment.</t>
  </si>
  <si>
    <t>(1) Includes Finnish option contracts traded on Eurex.</t>
  </si>
  <si>
    <t>(6) Number of listed companies for Nasdaq at period end, including 373 separately listed ETPs at December 31, 2017, 362 at September 30, 2017 and 327 at December 31,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</si>
</sst>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_(&quot;$&quot;* \(#,##0.00\);_(&quot;$&quot;* &quot;-&quot;??_);_(@_)"/>
    <numFmt numFmtId="43" formatCode="_(* #,##0.00_);_(* \(#,##0.00\);_(* &quot;-&quot;??_);_(@_)"/>
    <numFmt numFmtId="164" formatCode="_(#,##0_);_(\(#,##0\);_(&quot;—&quot;_);_(@_)"/>
    <numFmt numFmtId="165" formatCode="mmmm\ d\,"/>
    <numFmt numFmtId="166" formatCode="yyyy"/>
    <numFmt numFmtId="167" formatCode="_(#,##0.00_);_(\(#,##0.00\);_(&quot;—&quot;_);_(@_)"/>
    <numFmt numFmtId="168" formatCode="_(#,##0.0_);_(\(#,##0.0\);_(&quot;—&quot;_);_(@_)"/>
    <numFmt numFmtId="169" formatCode="_(&quot;$&quot;* #,##0_);_(&quot;$&quot;* \(#,##0\);_(&quot;$&quot;* &quot;—&quot;_);_(@_)"/>
    <numFmt numFmtId="170" formatCode="_(&quot;$&quot;* #,##0.00_);_(&quot;$&quot;* \(#,##0.00\);_(&quot;$&quot;* &quot;—&quot;_);_(@_)"/>
    <numFmt numFmtId="171" formatCode="_(#,##0.##########_);_(\(#,##0.##########\);_(&quot;—&quot;_);_(@_)"/>
    <numFmt numFmtId="172" formatCode="#,##0_)%;\(#,##0\)%;&quot;—&quot;\%;_(@_)"/>
    <numFmt numFmtId="173" formatCode="#,##0.0_)%;\(#,##0.0\)%;&quot;—&quot;\%;_(@_)"/>
    <numFmt numFmtId="174" formatCode="#,##0.##########_)%;\(#,##0.##########\)%;&quot;—&quot;\%;_(@_)"/>
    <numFmt numFmtId="175" formatCode="_(&quot;$&quot;* #,##0_);_(&quot;$&quot;* \(#,##0\);_(&quot;$&quot;* &quot;-&quot;??_);_(@_)"/>
    <numFmt numFmtId="176" formatCode="_(* #,##0_);_(* \(#,##0\);_(* &quot;-&quot;??_);_(@_)"/>
    <numFmt numFmtId="177" formatCode="_(&quot;$&quot;* #,##0.0_);_(&quot;$&quot;* \(#,##0.0\);_(&quot;$&quot;* &quot;-&quot;??_);_(@_)"/>
  </numFmts>
  <fonts count="15" x14ac:knownFonts="1">
    <font>
      <sz val="10"/>
      <color rgb="FF000000"/>
      <name val="Times New Roman"/>
    </font>
    <font>
      <b/>
      <sz val="10"/>
      <color rgb="FF000000"/>
      <name val="Arial"/>
      <family val="2"/>
    </font>
    <font>
      <sz val="10"/>
      <color rgb="FF000000"/>
      <name val="Arial"/>
      <family val="2"/>
    </font>
    <font>
      <sz val="10"/>
      <color rgb="FF000000"/>
      <name val="Times New Roman"/>
      <family val="1"/>
    </font>
    <font>
      <sz val="10"/>
      <color rgb="FF000000"/>
      <name val="Arial"/>
      <family val="2"/>
    </font>
    <font>
      <sz val="11"/>
      <color rgb="FF000000"/>
      <name val="Calibri"/>
      <family val="2"/>
    </font>
    <font>
      <b/>
      <u/>
      <sz val="10"/>
      <color rgb="FF000000"/>
      <name val="Arial"/>
      <family val="2"/>
    </font>
    <font>
      <i/>
      <u/>
      <sz val="10"/>
      <color rgb="FF000000"/>
      <name val="Arial"/>
      <family val="2"/>
    </font>
    <font>
      <sz val="8"/>
      <color rgb="FF000000"/>
      <name val="Arial"/>
      <family val="2"/>
    </font>
    <font>
      <vertAlign val="superscript"/>
      <sz val="10"/>
      <color rgb="FF000000"/>
      <name val="Arial"/>
      <family val="2"/>
    </font>
    <font>
      <sz val="10"/>
      <color rgb="FF000000"/>
      <name val="Times New Roman"/>
      <family val="1"/>
    </font>
    <font>
      <b/>
      <vertAlign val="superscript"/>
      <sz val="10"/>
      <color rgb="FF000000"/>
      <name val="Arial"/>
      <family val="2"/>
    </font>
    <font>
      <sz val="9"/>
      <color rgb="FF000000"/>
      <name val="Arial"/>
      <family val="2"/>
    </font>
    <font>
      <sz val="9"/>
      <color rgb="FF0070C0"/>
      <name val="Arial"/>
      <family val="2"/>
    </font>
    <font>
      <sz val="9"/>
      <name val="Arial"/>
      <family val="2"/>
    </font>
  </fonts>
  <fills count="2">
    <fill>
      <patternFill patternType="none"/>
    </fill>
    <fill>
      <patternFill patternType="gray125"/>
    </fill>
  </fills>
  <borders count="12">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0" fillId="0" borderId="0" applyFont="0" applyFill="0" applyBorder="0" applyAlignment="0" applyProtection="0"/>
    <xf numFmtId="44" fontId="10" fillId="0" borderId="0" applyFont="0" applyFill="0" applyBorder="0" applyAlignment="0" applyProtection="0"/>
  </cellStyleXfs>
  <cellXfs count="129">
    <xf numFmtId="0" fontId="0" fillId="0" borderId="0" xfId="0" applyAlignment="1">
      <alignment wrapText="1"/>
    </xf>
    <xf numFmtId="0" fontId="1" fillId="0" borderId="0" xfId="0" applyFont="1" applyAlignment="1">
      <alignment horizontal="center" wrapText="1"/>
    </xf>
    <xf numFmtId="0" fontId="2" fillId="0" borderId="0" xfId="0" applyFont="1" applyAlignment="1">
      <alignment horizontal="left"/>
    </xf>
    <xf numFmtId="164" fontId="2" fillId="0" borderId="0" xfId="0" applyNumberFormat="1"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xf>
    <xf numFmtId="165" fontId="1" fillId="0" borderId="2" xfId="0" applyNumberFormat="1" applyFont="1" applyBorder="1" applyAlignment="1">
      <alignment horizontal="center"/>
    </xf>
    <xf numFmtId="166" fontId="1" fillId="0" borderId="1" xfId="0" applyNumberFormat="1" applyFont="1" applyBorder="1" applyAlignment="1">
      <alignment horizontal="center"/>
    </xf>
    <xf numFmtId="0" fontId="1" fillId="0" borderId="0" xfId="0" applyFont="1" applyAlignment="1">
      <alignment wrapText="1"/>
    </xf>
    <xf numFmtId="0" fontId="1" fillId="0" borderId="0" xfId="0" applyFont="1" applyAlignment="1">
      <alignment horizontal="left"/>
    </xf>
    <xf numFmtId="0" fontId="2" fillId="0" borderId="0" xfId="0" applyFont="1" applyAlignment="1">
      <alignment wrapText="1"/>
    </xf>
    <xf numFmtId="164" fontId="4" fillId="0" borderId="0" xfId="0" applyNumberFormat="1" applyFont="1" applyAlignment="1"/>
    <xf numFmtId="164" fontId="4" fillId="0" borderId="2" xfId="0" applyNumberFormat="1" applyFont="1" applyBorder="1" applyAlignment="1"/>
    <xf numFmtId="164" fontId="4" fillId="0" borderId="1" xfId="0" applyNumberFormat="1" applyFont="1" applyBorder="1" applyAlignment="1"/>
    <xf numFmtId="164" fontId="4" fillId="0" borderId="3" xfId="0" applyNumberFormat="1" applyFont="1" applyBorder="1" applyAlignment="1"/>
    <xf numFmtId="167" fontId="2" fillId="0" borderId="0" xfId="0" applyNumberFormat="1" applyFont="1" applyAlignment="1">
      <alignment horizontal="left"/>
    </xf>
    <xf numFmtId="168" fontId="4" fillId="0" borderId="0" xfId="0" applyNumberFormat="1" applyFont="1" applyAlignment="1"/>
    <xf numFmtId="168" fontId="4" fillId="0" borderId="0" xfId="0" applyNumberFormat="1" applyFont="1" applyAlignment="1"/>
    <xf numFmtId="0" fontId="1" fillId="0" borderId="2" xfId="0" applyFont="1" applyBorder="1" applyAlignment="1">
      <alignment horizontal="center"/>
    </xf>
    <xf numFmtId="169" fontId="4" fillId="0" borderId="0" xfId="0" applyNumberFormat="1" applyFont="1" applyAlignment="1"/>
    <xf numFmtId="164" fontId="4" fillId="0" borderId="0" xfId="0" applyNumberFormat="1" applyFont="1" applyAlignment="1"/>
    <xf numFmtId="164" fontId="4" fillId="0" borderId="1" xfId="0" applyNumberFormat="1" applyFont="1" applyBorder="1" applyAlignment="1"/>
    <xf numFmtId="169" fontId="4" fillId="0" borderId="4" xfId="0" applyNumberFormat="1" applyFont="1" applyBorder="1" applyAlignment="1"/>
    <xf numFmtId="165" fontId="1" fillId="0" borderId="0" xfId="0" applyNumberFormat="1" applyFont="1" applyAlignment="1">
      <alignment horizontal="center"/>
    </xf>
    <xf numFmtId="164" fontId="4" fillId="0" borderId="2" xfId="0" applyNumberFormat="1" applyFont="1" applyBorder="1" applyAlignment="1"/>
    <xf numFmtId="169" fontId="4" fillId="0" borderId="5" xfId="0" applyNumberFormat="1" applyFont="1" applyBorder="1" applyAlignment="1"/>
    <xf numFmtId="169" fontId="2" fillId="0" borderId="0" xfId="0" applyNumberFormat="1" applyFont="1" applyAlignment="1">
      <alignment horizontal="left"/>
    </xf>
    <xf numFmtId="170" fontId="4" fillId="0" borderId="0" xfId="0" applyNumberFormat="1" applyFont="1" applyAlignment="1"/>
    <xf numFmtId="171" fontId="4" fillId="0" borderId="0" xfId="0" applyNumberFormat="1" applyFont="1" applyAlignment="1"/>
    <xf numFmtId="167" fontId="4" fillId="0" borderId="0" xfId="0" applyNumberFormat="1" applyFont="1" applyAlignment="1"/>
    <xf numFmtId="0" fontId="7" fillId="0" borderId="0" xfId="0" applyFont="1" applyAlignment="1">
      <alignment wrapText="1"/>
    </xf>
    <xf numFmtId="173" fontId="4" fillId="0" borderId="0" xfId="0" applyNumberFormat="1" applyFont="1" applyAlignment="1"/>
    <xf numFmtId="174" fontId="4" fillId="0" borderId="0" xfId="0" applyNumberFormat="1" applyFont="1" applyAlignment="1"/>
    <xf numFmtId="174" fontId="4" fillId="0" borderId="1" xfId="0" applyNumberFormat="1" applyFont="1" applyBorder="1" applyAlignment="1"/>
    <xf numFmtId="173" fontId="4" fillId="0" borderId="2" xfId="0" applyNumberFormat="1" applyFont="1" applyBorder="1" applyAlignment="1"/>
    <xf numFmtId="173" fontId="4" fillId="0" borderId="2" xfId="0" applyNumberFormat="1" applyFont="1" applyBorder="1" applyAlignment="1"/>
    <xf numFmtId="173" fontId="4" fillId="0" borderId="1" xfId="0" applyNumberFormat="1" applyFont="1" applyBorder="1" applyAlignment="1"/>
    <xf numFmtId="44" fontId="4" fillId="0" borderId="4" xfId="2" applyFont="1" applyBorder="1" applyAlignment="1"/>
    <xf numFmtId="175" fontId="4" fillId="0" borderId="4" xfId="2" applyNumberFormat="1" applyFont="1" applyBorder="1" applyAlignment="1"/>
    <xf numFmtId="0" fontId="2" fillId="0" borderId="0" xfId="0" applyFont="1" applyBorder="1" applyAlignment="1">
      <alignment horizontal="left"/>
    </xf>
    <xf numFmtId="169" fontId="4" fillId="0" borderId="0" xfId="0" applyNumberFormat="1" applyFont="1" applyBorder="1" applyAlignment="1"/>
    <xf numFmtId="169" fontId="2" fillId="0" borderId="0" xfId="0" applyNumberFormat="1" applyFont="1" applyBorder="1" applyAlignment="1">
      <alignment horizontal="left"/>
    </xf>
    <xf numFmtId="172" fontId="4" fillId="0" borderId="0" xfId="0" applyNumberFormat="1" applyFont="1" applyBorder="1" applyAlignment="1"/>
    <xf numFmtId="0" fontId="2" fillId="0" borderId="0" xfId="0" applyFont="1" applyBorder="1" applyAlignment="1"/>
    <xf numFmtId="172" fontId="2" fillId="0" borderId="0" xfId="0" applyNumberFormat="1" applyFont="1" applyBorder="1" applyAlignment="1"/>
    <xf numFmtId="0" fontId="5" fillId="0" borderId="0" xfId="0" applyFont="1" applyBorder="1" applyAlignment="1">
      <alignment horizontal="left"/>
    </xf>
    <xf numFmtId="0" fontId="0" fillId="0" borderId="0" xfId="0" applyBorder="1" applyAlignment="1">
      <alignment wrapText="1"/>
    </xf>
    <xf numFmtId="167" fontId="2" fillId="0" borderId="0" xfId="0" applyNumberFormat="1" applyFont="1" applyFill="1" applyAlignment="1">
      <alignment horizontal="left"/>
    </xf>
    <xf numFmtId="0" fontId="2" fillId="0" borderId="0" xfId="0" applyFont="1" applyFill="1" applyAlignment="1">
      <alignment horizontal="left"/>
    </xf>
    <xf numFmtId="168" fontId="4" fillId="0" borderId="0" xfId="0" applyNumberFormat="1" applyFont="1" applyFill="1" applyAlignment="1"/>
    <xf numFmtId="170" fontId="4" fillId="0" borderId="4" xfId="0" applyNumberFormat="1" applyFont="1" applyBorder="1" applyAlignment="1"/>
    <xf numFmtId="167" fontId="4" fillId="0" borderId="1" xfId="0" applyNumberFormat="1" applyFont="1" applyBorder="1" applyAlignment="1"/>
    <xf numFmtId="44" fontId="2" fillId="0" borderId="0" xfId="2" applyFont="1" applyAlignment="1">
      <alignment horizontal="left"/>
    </xf>
    <xf numFmtId="44" fontId="4" fillId="0" borderId="4" xfId="2" applyFont="1" applyFill="1" applyBorder="1" applyAlignment="1"/>
    <xf numFmtId="175" fontId="4" fillId="0" borderId="0" xfId="2" applyNumberFormat="1" applyFont="1" applyAlignment="1"/>
    <xf numFmtId="176" fontId="4" fillId="0" borderId="3" xfId="1" applyNumberFormat="1" applyFont="1" applyBorder="1" applyAlignment="1"/>
    <xf numFmtId="0" fontId="2" fillId="0" borderId="0" xfId="0" applyFont="1" applyAlignment="1">
      <alignment horizontal="left"/>
    </xf>
    <xf numFmtId="175" fontId="2" fillId="0" borderId="0" xfId="0" applyNumberFormat="1" applyFont="1" applyAlignment="1">
      <alignment horizontal="left"/>
    </xf>
    <xf numFmtId="164" fontId="4" fillId="0" borderId="0" xfId="0" applyNumberFormat="1" applyFont="1" applyFill="1" applyAlignment="1"/>
    <xf numFmtId="164" fontId="4" fillId="0" borderId="1" xfId="0" applyNumberFormat="1" applyFont="1" applyFill="1" applyBorder="1" applyAlignment="1"/>
    <xf numFmtId="0" fontId="2" fillId="0" borderId="0" xfId="0" applyFont="1" applyAlignment="1">
      <alignment horizontal="center"/>
    </xf>
    <xf numFmtId="0" fontId="0" fillId="0" borderId="0" xfId="0" applyAlignment="1">
      <alignment horizontal="center"/>
    </xf>
    <xf numFmtId="0" fontId="2" fillId="0" borderId="0" xfId="0" applyFont="1" applyFill="1" applyAlignment="1">
      <alignment wrapText="1"/>
    </xf>
    <xf numFmtId="0" fontId="2" fillId="0" borderId="0" xfId="0" applyFont="1" applyFill="1" applyAlignment="1">
      <alignment horizontal="left"/>
    </xf>
    <xf numFmtId="0" fontId="2" fillId="0" borderId="0" xfId="0" applyFont="1" applyAlignment="1"/>
    <xf numFmtId="167" fontId="4" fillId="0" borderId="1" xfId="0" applyNumberFormat="1" applyFont="1" applyFill="1" applyBorder="1" applyAlignment="1"/>
    <xf numFmtId="170" fontId="4" fillId="0" borderId="4" xfId="0" applyNumberFormat="1" applyFont="1" applyFill="1" applyBorder="1" applyAlignment="1"/>
    <xf numFmtId="0" fontId="2" fillId="0" borderId="0" xfId="0" applyFont="1" applyFill="1" applyAlignment="1">
      <alignment horizontal="left"/>
    </xf>
    <xf numFmtId="169" fontId="4" fillId="0" borderId="4" xfId="0" applyNumberFormat="1" applyFont="1" applyFill="1" applyBorder="1" applyAlignment="1"/>
    <xf numFmtId="169" fontId="4" fillId="0" borderId="0" xfId="0" applyNumberFormat="1" applyFont="1" applyFill="1" applyAlignment="1"/>
    <xf numFmtId="164" fontId="4" fillId="0" borderId="2" xfId="0" applyNumberFormat="1" applyFont="1" applyFill="1" applyBorder="1" applyAlignment="1"/>
    <xf numFmtId="176" fontId="4" fillId="0" borderId="3" xfId="1" applyNumberFormat="1" applyFont="1" applyFill="1" applyBorder="1" applyAlignment="1"/>
    <xf numFmtId="0" fontId="1" fillId="0" borderId="0" xfId="0" applyFont="1" applyAlignment="1">
      <alignment wrapText="1"/>
    </xf>
    <xf numFmtId="0" fontId="0" fillId="0" borderId="0" xfId="0" applyAlignment="1">
      <alignment wrapText="1"/>
    </xf>
    <xf numFmtId="0" fontId="2" fillId="0" borderId="0" xfId="0" applyFont="1" applyAlignment="1">
      <alignment horizontal="left"/>
    </xf>
    <xf numFmtId="177" fontId="4" fillId="0" borderId="0" xfId="2" applyNumberFormat="1" applyFont="1" applyAlignment="1"/>
    <xf numFmtId="177" fontId="4" fillId="0" borderId="0" xfId="2" applyNumberFormat="1" applyFont="1" applyFill="1" applyAlignment="1"/>
    <xf numFmtId="0" fontId="1" fillId="0" borderId="0" xfId="0" applyFont="1" applyAlignment="1">
      <alignment horizontal="center" wrapText="1"/>
    </xf>
    <xf numFmtId="0" fontId="0" fillId="0" borderId="0" xfId="0" applyAlignment="1">
      <alignment wrapText="1"/>
    </xf>
    <xf numFmtId="0" fontId="2" fillId="0" borderId="0" xfId="0" applyFont="1" applyAlignment="1">
      <alignment horizontal="left"/>
    </xf>
    <xf numFmtId="0" fontId="1" fillId="0" borderId="0" xfId="0" applyFont="1" applyAlignment="1">
      <alignment wrapText="1"/>
    </xf>
    <xf numFmtId="0" fontId="2" fillId="0" borderId="0" xfId="0" applyFont="1" applyAlignment="1">
      <alignment wrapText="1"/>
    </xf>
    <xf numFmtId="164" fontId="4" fillId="0" borderId="0" xfId="0" applyNumberFormat="1" applyFont="1" applyBorder="1" applyAlignment="1"/>
    <xf numFmtId="164" fontId="4" fillId="0" borderId="0" xfId="0" applyNumberFormat="1" applyFont="1" applyFill="1" applyBorder="1" applyAlignment="1"/>
    <xf numFmtId="0" fontId="1" fillId="0" borderId="1" xfId="0" applyNumberFormat="1" applyFont="1" applyBorder="1" applyAlignment="1">
      <alignment horizontal="center" wrapText="1"/>
    </xf>
    <xf numFmtId="0" fontId="1" fillId="0" borderId="0" xfId="0" applyFont="1" applyBorder="1" applyAlignment="1">
      <alignment wrapText="1"/>
    </xf>
    <xf numFmtId="0" fontId="0" fillId="0" borderId="0" xfId="0" applyAlignment="1">
      <alignment wrapText="1"/>
    </xf>
    <xf numFmtId="0" fontId="2" fillId="0" borderId="0" xfId="0" applyFont="1" applyFill="1" applyAlignment="1">
      <alignment horizontal="left"/>
    </xf>
    <xf numFmtId="0" fontId="2" fillId="0" borderId="0" xfId="0" applyFont="1" applyAlignment="1">
      <alignment horizontal="left"/>
    </xf>
    <xf numFmtId="0" fontId="1" fillId="0" borderId="0" xfId="0" applyFont="1" applyAlignment="1">
      <alignment horizontal="center"/>
    </xf>
    <xf numFmtId="0" fontId="7" fillId="0" borderId="0" xfId="0" applyFont="1" applyFill="1" applyAlignment="1">
      <alignment wrapText="1"/>
    </xf>
    <xf numFmtId="0" fontId="1" fillId="0" borderId="0" xfId="0" applyFont="1" applyFill="1" applyAlignment="1">
      <alignment wrapText="1"/>
    </xf>
    <xf numFmtId="0" fontId="2" fillId="0" borderId="0" xfId="0" applyFont="1" applyFill="1" applyAlignment="1">
      <alignment wrapText="1"/>
    </xf>
    <xf numFmtId="0" fontId="0" fillId="0" borderId="0" xfId="0" applyAlignment="1"/>
    <xf numFmtId="0" fontId="0" fillId="0" borderId="0" xfId="0" applyAlignment="1">
      <alignment horizontal="left" vertical="center"/>
    </xf>
    <xf numFmtId="0" fontId="1" fillId="0" borderId="0" xfId="0" applyFont="1" applyAlignment="1"/>
    <xf numFmtId="0" fontId="12" fillId="0" borderId="0" xfId="0" applyFont="1" applyFill="1" applyAlignment="1">
      <alignment horizontal="left" wrapText="1"/>
    </xf>
    <xf numFmtId="0" fontId="1" fillId="0" borderId="0" xfId="0" applyFont="1" applyAlignment="1">
      <alignment horizontal="center" wrapText="1"/>
    </xf>
    <xf numFmtId="0" fontId="0" fillId="0" borderId="0" xfId="0" applyAlignment="1">
      <alignment wrapText="1"/>
    </xf>
    <xf numFmtId="0" fontId="1" fillId="0" borderId="0" xfId="0" applyFont="1" applyFill="1" applyAlignment="1">
      <alignment horizontal="center" wrapText="1"/>
    </xf>
    <xf numFmtId="0" fontId="2" fillId="0" borderId="0" xfId="0" applyFont="1" applyFill="1" applyAlignment="1">
      <alignment horizontal="left"/>
    </xf>
    <xf numFmtId="0" fontId="2" fillId="0" borderId="0" xfId="0" applyFont="1" applyAlignment="1">
      <alignment horizontal="left"/>
    </xf>
    <xf numFmtId="0" fontId="1" fillId="0" borderId="1" xfId="0" applyFont="1" applyBorder="1" applyAlignment="1">
      <alignment horizontal="center" wrapText="1"/>
    </xf>
    <xf numFmtId="0" fontId="3" fillId="0" borderId="1" xfId="0" applyFont="1" applyBorder="1" applyAlignment="1">
      <alignment horizontal="left"/>
    </xf>
    <xf numFmtId="0" fontId="1" fillId="0" borderId="0" xfId="0" applyFont="1" applyAlignment="1">
      <alignment wrapText="1"/>
    </xf>
    <xf numFmtId="0" fontId="2" fillId="0" borderId="0" xfId="0" applyFont="1" applyAlignment="1">
      <alignment wrapText="1"/>
    </xf>
    <xf numFmtId="0" fontId="2" fillId="0" borderId="0" xfId="0" applyFont="1" applyFill="1" applyAlignment="1">
      <alignment wrapText="1"/>
    </xf>
    <xf numFmtId="0" fontId="12" fillId="0" borderId="8"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1" xfId="0" applyFont="1" applyFill="1" applyBorder="1" applyAlignment="1">
      <alignment horizontal="left" vertical="top" wrapText="1"/>
    </xf>
    <xf numFmtId="0" fontId="2" fillId="0" borderId="1" xfId="0" applyFont="1" applyBorder="1" applyAlignment="1">
      <alignment horizontal="left"/>
    </xf>
    <xf numFmtId="0" fontId="12" fillId="0" borderId="6"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10" xfId="0" applyFont="1" applyBorder="1" applyAlignment="1">
      <alignment horizontal="left" vertical="top" wrapText="1"/>
    </xf>
    <xf numFmtId="0" fontId="12" fillId="0" borderId="1" xfId="0" applyFont="1" applyBorder="1" applyAlignment="1">
      <alignment horizontal="left" vertical="top" wrapText="1"/>
    </xf>
    <xf numFmtId="0" fontId="12" fillId="0" borderId="11" xfId="0" applyFont="1" applyBorder="1" applyAlignment="1">
      <alignment horizontal="left" vertical="top" wrapText="1"/>
    </xf>
    <xf numFmtId="0" fontId="12" fillId="0" borderId="8" xfId="0" applyFont="1" applyBorder="1" applyAlignment="1">
      <alignment horizontal="left" vertical="top" wrapText="1"/>
    </xf>
    <xf numFmtId="0" fontId="12" fillId="0" borderId="0" xfId="0" applyFont="1" applyBorder="1" applyAlignment="1">
      <alignment horizontal="left" vertical="top" wrapText="1"/>
    </xf>
    <xf numFmtId="0" fontId="12" fillId="0" borderId="9" xfId="0" applyFont="1" applyBorder="1" applyAlignment="1">
      <alignment horizontal="left" vertical="top" wrapText="1"/>
    </xf>
    <xf numFmtId="0" fontId="8"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xf>
    <xf numFmtId="0" fontId="6" fillId="0" borderId="0" xfId="0" applyFont="1" applyFill="1" applyAlignment="1">
      <alignment wrapText="1"/>
    </xf>
    <xf numFmtId="0" fontId="0" fillId="0" borderId="0" xfId="0" applyFill="1" applyAlignment="1">
      <alignment wrapText="1"/>
    </xf>
    <xf numFmtId="0" fontId="6" fillId="0" borderId="0" xfId="0" applyFont="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showGridLines="0" tabSelected="1" zoomScaleNormal="100" workbookViewId="0">
      <selection activeCell="K34" sqref="K34"/>
    </sheetView>
  </sheetViews>
  <sheetFormatPr defaultColWidth="21.5" defaultRowHeight="12.75" x14ac:dyDescent="0.2"/>
  <cols>
    <col min="1" max="1" width="66.6640625" customWidth="1"/>
    <col min="2" max="2" width="16.83203125" customWidth="1"/>
    <col min="3" max="3" width="2.83203125" customWidth="1"/>
    <col min="4" max="4" width="16.83203125" customWidth="1"/>
    <col min="5" max="5" width="2.83203125" customWidth="1"/>
    <col min="6" max="6" width="16.83203125" customWidth="1"/>
    <col min="7" max="7" width="2.83203125" customWidth="1"/>
    <col min="8" max="8" width="16.83203125" customWidth="1"/>
    <col min="9" max="9" width="2.83203125" customWidth="1"/>
    <col min="10" max="10" width="16.83203125" customWidth="1"/>
    <col min="11" max="11" width="21.5" customWidth="1"/>
  </cols>
  <sheetData>
    <row r="1" spans="1:26" ht="12.75" customHeight="1" x14ac:dyDescent="0.2">
      <c r="A1" s="97" t="s">
        <v>0</v>
      </c>
      <c r="B1" s="98"/>
      <c r="C1" s="98"/>
      <c r="D1" s="98"/>
      <c r="E1" s="98"/>
      <c r="F1" s="98"/>
      <c r="G1" s="98"/>
      <c r="H1" s="98"/>
      <c r="I1" s="98"/>
      <c r="J1" s="98"/>
      <c r="K1" s="2"/>
      <c r="L1" s="2"/>
      <c r="M1" s="2"/>
      <c r="N1" s="2"/>
      <c r="O1" s="2"/>
      <c r="P1" s="2"/>
      <c r="Q1" s="2"/>
      <c r="R1" s="2"/>
      <c r="S1" s="2"/>
      <c r="T1" s="2"/>
      <c r="U1" s="2"/>
      <c r="V1" s="2"/>
      <c r="W1" s="2"/>
      <c r="X1" s="2"/>
      <c r="Y1" s="2"/>
      <c r="Z1" s="2"/>
    </row>
    <row r="2" spans="1:26" ht="12.75" customHeight="1" x14ac:dyDescent="0.2">
      <c r="A2" s="99" t="s">
        <v>149</v>
      </c>
      <c r="B2" s="100"/>
      <c r="C2" s="100"/>
      <c r="D2" s="100"/>
      <c r="E2" s="100"/>
      <c r="F2" s="100"/>
      <c r="G2" s="100"/>
      <c r="H2" s="100"/>
      <c r="I2" s="100"/>
      <c r="J2" s="100"/>
      <c r="K2" s="2"/>
      <c r="L2" s="2"/>
      <c r="M2" s="2"/>
      <c r="N2" s="2"/>
      <c r="O2" s="2"/>
      <c r="P2" s="2"/>
      <c r="Q2" s="2"/>
      <c r="R2" s="2"/>
      <c r="S2" s="2"/>
      <c r="T2" s="2"/>
      <c r="U2" s="2"/>
      <c r="V2" s="2"/>
      <c r="W2" s="2"/>
      <c r="X2" s="2"/>
      <c r="Y2" s="2"/>
      <c r="Z2" s="2"/>
    </row>
    <row r="3" spans="1:26" ht="12.75" customHeight="1" x14ac:dyDescent="0.2">
      <c r="A3" s="97" t="s">
        <v>1</v>
      </c>
      <c r="B3" s="101"/>
      <c r="C3" s="101"/>
      <c r="D3" s="101"/>
      <c r="E3" s="101"/>
      <c r="F3" s="101"/>
      <c r="G3" s="101"/>
      <c r="H3" s="101"/>
      <c r="I3" s="101"/>
      <c r="J3" s="101"/>
      <c r="K3" s="2"/>
      <c r="L3" s="2"/>
      <c r="M3" s="2"/>
      <c r="N3" s="2"/>
      <c r="O3" s="2"/>
      <c r="P3" s="2"/>
      <c r="Q3" s="2"/>
      <c r="R3" s="2"/>
      <c r="S3" s="2"/>
      <c r="T3" s="2"/>
      <c r="U3" s="2"/>
      <c r="V3" s="2"/>
      <c r="W3" s="2"/>
      <c r="X3" s="2"/>
      <c r="Y3" s="2"/>
      <c r="Z3" s="2"/>
    </row>
    <row r="4" spans="1:26" s="78" customFormat="1" ht="12.75" customHeight="1" x14ac:dyDescent="0.2">
      <c r="A4" s="77"/>
      <c r="B4" s="79"/>
      <c r="C4" s="79"/>
      <c r="D4" s="79"/>
      <c r="E4" s="79"/>
      <c r="F4" s="79"/>
      <c r="G4" s="79"/>
      <c r="H4" s="79"/>
      <c r="I4" s="79"/>
      <c r="J4" s="79"/>
      <c r="K4" s="79"/>
      <c r="L4" s="79"/>
      <c r="M4" s="79"/>
      <c r="N4" s="79"/>
      <c r="O4" s="79"/>
      <c r="P4" s="79"/>
      <c r="Q4" s="79"/>
      <c r="R4" s="79"/>
      <c r="S4" s="79"/>
      <c r="T4" s="79"/>
      <c r="U4" s="79"/>
      <c r="V4" s="79"/>
      <c r="W4" s="79"/>
      <c r="X4" s="79"/>
      <c r="Y4" s="79"/>
      <c r="Z4" s="79"/>
    </row>
    <row r="5" spans="1:26" ht="12.75" customHeight="1" x14ac:dyDescent="0.2">
      <c r="A5" s="97"/>
      <c r="B5" s="101"/>
      <c r="C5" s="101"/>
      <c r="D5" s="101"/>
      <c r="E5" s="101"/>
      <c r="F5" s="101"/>
      <c r="G5" s="101"/>
      <c r="H5" s="101"/>
      <c r="I5" s="101"/>
      <c r="J5" s="101"/>
      <c r="K5" s="2"/>
      <c r="L5" s="2"/>
      <c r="M5" s="2"/>
      <c r="N5" s="2"/>
      <c r="O5" s="2"/>
      <c r="P5" s="2"/>
      <c r="Q5" s="2"/>
      <c r="R5" s="2"/>
      <c r="S5" s="2"/>
      <c r="T5" s="2"/>
      <c r="U5" s="2"/>
      <c r="V5" s="2"/>
      <c r="W5" s="2"/>
      <c r="X5" s="2"/>
      <c r="Y5" s="2"/>
      <c r="Z5" s="2"/>
    </row>
    <row r="6" spans="1:26" ht="12.75" customHeight="1" x14ac:dyDescent="0.2">
      <c r="A6" s="2"/>
      <c r="B6" s="102" t="s">
        <v>3</v>
      </c>
      <c r="C6" s="103"/>
      <c r="D6" s="103"/>
      <c r="E6" s="103"/>
      <c r="F6" s="103"/>
      <c r="G6" s="2"/>
      <c r="H6" s="102" t="s">
        <v>4</v>
      </c>
      <c r="I6" s="103"/>
      <c r="J6" s="103"/>
      <c r="K6" s="2"/>
      <c r="L6" s="3"/>
      <c r="M6" s="2"/>
      <c r="N6" s="2"/>
      <c r="O6" s="2"/>
      <c r="P6" s="2"/>
      <c r="Q6" s="2"/>
      <c r="R6" s="2"/>
      <c r="S6" s="2"/>
      <c r="T6" s="2"/>
      <c r="U6" s="2"/>
      <c r="V6" s="2"/>
      <c r="W6" s="2"/>
      <c r="X6" s="2"/>
      <c r="Y6" s="2"/>
      <c r="Z6" s="2"/>
    </row>
    <row r="7" spans="1:26" ht="12.75" customHeight="1" x14ac:dyDescent="0.2">
      <c r="A7" s="2"/>
      <c r="B7" s="4" t="s">
        <v>5</v>
      </c>
      <c r="C7" s="5"/>
      <c r="D7" s="6">
        <v>43008</v>
      </c>
      <c r="E7" s="5"/>
      <c r="F7" s="6">
        <v>42735</v>
      </c>
      <c r="G7" s="2"/>
      <c r="H7" s="4" t="s">
        <v>5</v>
      </c>
      <c r="I7" s="5"/>
      <c r="J7" s="6">
        <v>42735</v>
      </c>
      <c r="K7" s="2"/>
      <c r="L7" s="2"/>
      <c r="M7" s="2"/>
      <c r="N7" s="2"/>
      <c r="O7" s="2"/>
      <c r="P7" s="2"/>
      <c r="Q7" s="2"/>
      <c r="R7" s="2"/>
      <c r="S7" s="2"/>
      <c r="T7" s="2"/>
      <c r="U7" s="2"/>
      <c r="V7" s="2"/>
      <c r="W7" s="2"/>
      <c r="X7" s="2"/>
      <c r="Y7" s="2"/>
      <c r="Z7" s="2"/>
    </row>
    <row r="8" spans="1:26" ht="12.75" customHeight="1" x14ac:dyDescent="0.2">
      <c r="A8" s="2"/>
      <c r="B8" s="84">
        <v>2017</v>
      </c>
      <c r="C8" s="5"/>
      <c r="D8" s="7">
        <v>43008</v>
      </c>
      <c r="E8" s="5"/>
      <c r="F8" s="7">
        <v>42735</v>
      </c>
      <c r="G8" s="2"/>
      <c r="H8" s="84">
        <v>2017</v>
      </c>
      <c r="I8" s="5"/>
      <c r="J8" s="7">
        <v>42735</v>
      </c>
      <c r="K8" s="2"/>
      <c r="L8" s="2"/>
      <c r="M8" s="2"/>
      <c r="N8" s="2"/>
      <c r="O8" s="2"/>
      <c r="P8" s="2"/>
      <c r="Q8" s="2"/>
      <c r="R8" s="2"/>
      <c r="S8" s="2"/>
      <c r="T8" s="2"/>
      <c r="U8" s="2"/>
      <c r="V8" s="2"/>
      <c r="W8" s="2"/>
      <c r="X8" s="2"/>
      <c r="Y8" s="2"/>
      <c r="Z8" s="2"/>
    </row>
    <row r="9" spans="1:26" ht="15.75" customHeight="1" x14ac:dyDescent="0.2">
      <c r="A9" s="8" t="s">
        <v>6</v>
      </c>
      <c r="B9" s="1" t="s">
        <v>2</v>
      </c>
      <c r="C9" s="5"/>
      <c r="D9" s="1" t="s">
        <v>2</v>
      </c>
      <c r="E9" s="5"/>
      <c r="F9" s="1" t="s">
        <v>2</v>
      </c>
      <c r="G9" s="5"/>
      <c r="H9" s="1" t="s">
        <v>2</v>
      </c>
      <c r="I9" s="5"/>
      <c r="J9" s="9"/>
      <c r="K9" s="9"/>
      <c r="L9" s="9"/>
      <c r="M9" s="9"/>
      <c r="N9" s="9"/>
      <c r="O9" s="9"/>
      <c r="P9" s="9"/>
      <c r="Q9" s="9"/>
      <c r="R9" s="9"/>
      <c r="S9" s="9"/>
      <c r="T9" s="9"/>
      <c r="U9" s="9"/>
      <c r="V9" s="9"/>
      <c r="W9" s="9"/>
      <c r="X9" s="9"/>
      <c r="Y9" s="9"/>
      <c r="Z9" s="9"/>
    </row>
    <row r="10" spans="1:26" ht="16.350000000000001" customHeight="1" x14ac:dyDescent="0.2">
      <c r="A10" s="10" t="s">
        <v>7</v>
      </c>
      <c r="B10" s="54">
        <v>611</v>
      </c>
      <c r="C10" s="2"/>
      <c r="D10" s="54">
        <v>581</v>
      </c>
      <c r="E10" s="2"/>
      <c r="F10" s="54">
        <v>594</v>
      </c>
      <c r="G10" s="2"/>
      <c r="H10" s="54">
        <v>2418</v>
      </c>
      <c r="I10" s="2"/>
      <c r="J10" s="54">
        <v>2255</v>
      </c>
      <c r="K10" s="2"/>
      <c r="L10" s="2"/>
      <c r="M10" s="2"/>
      <c r="N10" s="2"/>
      <c r="O10" s="2"/>
      <c r="P10" s="2"/>
      <c r="Q10" s="2"/>
      <c r="R10" s="2"/>
      <c r="S10" s="2"/>
      <c r="T10" s="2"/>
      <c r="U10" s="2"/>
      <c r="V10" s="2"/>
      <c r="W10" s="2"/>
      <c r="X10" s="2"/>
      <c r="Y10" s="2"/>
      <c r="Z10" s="2"/>
    </row>
    <row r="11" spans="1:26" ht="16.350000000000001" customHeight="1" x14ac:dyDescent="0.2">
      <c r="A11" s="10"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6.350000000000001" customHeight="1" x14ac:dyDescent="0.2">
      <c r="A12" s="10" t="s">
        <v>9</v>
      </c>
      <c r="B12" s="11">
        <v>-285</v>
      </c>
      <c r="C12" s="2"/>
      <c r="D12" s="11">
        <v>-266</v>
      </c>
      <c r="E12" s="2"/>
      <c r="F12" s="11">
        <v>-286</v>
      </c>
      <c r="G12" s="2"/>
      <c r="H12" s="11">
        <v>-1158</v>
      </c>
      <c r="I12" s="2"/>
      <c r="J12" s="11">
        <v>-1092</v>
      </c>
      <c r="K12" s="2"/>
      <c r="L12" s="2"/>
      <c r="M12" s="2"/>
      <c r="N12" s="2"/>
      <c r="O12" s="2"/>
      <c r="P12" s="2"/>
      <c r="Q12" s="2"/>
      <c r="R12" s="2"/>
      <c r="S12" s="2"/>
      <c r="T12" s="2"/>
      <c r="U12" s="2"/>
      <c r="V12" s="2"/>
      <c r="W12" s="2"/>
      <c r="X12" s="2"/>
      <c r="Y12" s="2"/>
      <c r="Z12" s="2"/>
    </row>
    <row r="13" spans="1:26" ht="16.350000000000001" customHeight="1" x14ac:dyDescent="0.2">
      <c r="A13" s="10" t="s">
        <v>10</v>
      </c>
      <c r="B13" s="11">
        <v>-104</v>
      </c>
      <c r="C13" s="2"/>
      <c r="D13" s="11">
        <v>-96</v>
      </c>
      <c r="E13" s="2"/>
      <c r="F13" s="11">
        <v>-88</v>
      </c>
      <c r="G13" s="2"/>
      <c r="H13" s="11">
        <v>-379</v>
      </c>
      <c r="I13" s="2"/>
      <c r="J13" s="11">
        <v>-336</v>
      </c>
      <c r="K13" s="2"/>
      <c r="L13" s="2"/>
      <c r="M13" s="2"/>
      <c r="N13" s="2"/>
      <c r="O13" s="2"/>
      <c r="P13" s="2"/>
      <c r="Q13" s="2"/>
      <c r="R13" s="2"/>
      <c r="S13" s="2"/>
      <c r="T13" s="2"/>
      <c r="U13" s="2"/>
      <c r="V13" s="2"/>
      <c r="W13" s="2"/>
      <c r="X13" s="2"/>
      <c r="Y13" s="2"/>
      <c r="Z13" s="2"/>
    </row>
    <row r="14" spans="1:26" ht="16.350000000000001" customHeight="1" x14ac:dyDescent="0.2">
      <c r="A14" s="56" t="s">
        <v>11</v>
      </c>
      <c r="B14" s="12">
        <f>SUM(B10:B13)</f>
        <v>222</v>
      </c>
      <c r="C14" s="2"/>
      <c r="D14" s="12">
        <f>SUM(D10:D13)</f>
        <v>219</v>
      </c>
      <c r="E14" s="2"/>
      <c r="F14" s="12">
        <f>SUM(F10:F13)</f>
        <v>220</v>
      </c>
      <c r="G14" s="2"/>
      <c r="H14" s="12">
        <f>SUM(H10:H13)</f>
        <v>881</v>
      </c>
      <c r="I14" s="2"/>
      <c r="J14" s="12">
        <f>SUM(J10:J13)</f>
        <v>827</v>
      </c>
      <c r="K14" s="2"/>
      <c r="L14" s="2"/>
      <c r="M14" s="2"/>
      <c r="N14" s="2"/>
      <c r="O14" s="2"/>
      <c r="P14" s="2"/>
      <c r="Q14" s="2"/>
      <c r="R14" s="2"/>
      <c r="S14" s="2"/>
      <c r="T14" s="2"/>
      <c r="U14" s="2"/>
      <c r="V14" s="2"/>
      <c r="W14" s="2"/>
      <c r="X14" s="2"/>
      <c r="Y14" s="2"/>
      <c r="Z14" s="2"/>
    </row>
    <row r="15" spans="1:26" ht="16.35000000000000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6.350000000000001" customHeight="1" x14ac:dyDescent="0.2">
      <c r="A16" s="10" t="s">
        <v>12</v>
      </c>
      <c r="B16" s="11">
        <v>170</v>
      </c>
      <c r="C16" s="2"/>
      <c r="D16" s="11">
        <v>161</v>
      </c>
      <c r="E16" s="2"/>
      <c r="F16" s="11">
        <v>167</v>
      </c>
      <c r="G16" s="2"/>
      <c r="H16" s="11">
        <v>656</v>
      </c>
      <c r="I16" s="2"/>
      <c r="J16" s="11">
        <v>635</v>
      </c>
      <c r="K16" s="2"/>
      <c r="L16" s="2"/>
      <c r="M16" s="2"/>
      <c r="N16" s="2"/>
      <c r="O16" s="2"/>
      <c r="P16" s="2"/>
      <c r="Q16" s="2"/>
      <c r="R16" s="2"/>
      <c r="S16" s="2"/>
      <c r="T16" s="2"/>
      <c r="U16" s="2"/>
      <c r="V16" s="2"/>
      <c r="W16" s="2"/>
      <c r="X16" s="2"/>
      <c r="Y16" s="2"/>
      <c r="Z16" s="2"/>
    </row>
    <row r="17" spans="1:26" ht="16.350000000000001" customHeight="1" x14ac:dyDescent="0.2">
      <c r="A17" s="10" t="s">
        <v>13</v>
      </c>
      <c r="B17" s="11">
        <v>156</v>
      </c>
      <c r="C17" s="2"/>
      <c r="D17" s="11">
        <v>150</v>
      </c>
      <c r="E17" s="2"/>
      <c r="F17" s="11">
        <v>135</v>
      </c>
      <c r="G17" s="2"/>
      <c r="H17" s="11">
        <v>588</v>
      </c>
      <c r="I17" s="2"/>
      <c r="J17" s="11">
        <v>540</v>
      </c>
      <c r="K17" s="2"/>
      <c r="L17" s="2"/>
      <c r="M17" s="2"/>
      <c r="N17" s="2"/>
      <c r="O17" s="2"/>
      <c r="P17" s="2"/>
      <c r="Q17" s="2"/>
      <c r="R17" s="2"/>
      <c r="S17" s="2"/>
      <c r="T17" s="2"/>
      <c r="U17" s="2"/>
      <c r="V17" s="2"/>
      <c r="W17" s="2"/>
      <c r="X17" s="2"/>
      <c r="Y17" s="2"/>
      <c r="Z17" s="2"/>
    </row>
    <row r="18" spans="1:26" ht="16.350000000000001" customHeight="1" x14ac:dyDescent="0.2">
      <c r="A18" s="10" t="s">
        <v>14</v>
      </c>
      <c r="B18" s="13">
        <v>87</v>
      </c>
      <c r="C18" s="2"/>
      <c r="D18" s="13">
        <v>77</v>
      </c>
      <c r="E18" s="2"/>
      <c r="F18" s="13">
        <v>77</v>
      </c>
      <c r="G18" s="2"/>
      <c r="H18" s="13">
        <v>303</v>
      </c>
      <c r="I18" s="2"/>
      <c r="J18" s="13">
        <v>275</v>
      </c>
      <c r="K18" s="2"/>
      <c r="L18" s="2"/>
      <c r="M18" s="2"/>
      <c r="N18" s="2"/>
      <c r="O18" s="2"/>
      <c r="P18" s="2"/>
      <c r="Q18" s="2"/>
      <c r="R18" s="2"/>
      <c r="S18" s="2"/>
      <c r="T18" s="2"/>
      <c r="U18" s="2"/>
      <c r="V18" s="2"/>
      <c r="W18" s="2"/>
      <c r="X18" s="2"/>
      <c r="Y18" s="2"/>
      <c r="Z18" s="2"/>
    </row>
    <row r="19" spans="1:26" ht="6.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6.350000000000001" customHeight="1" x14ac:dyDescent="0.2">
      <c r="A20" s="8" t="s">
        <v>199</v>
      </c>
      <c r="B20" s="13">
        <f>B14+SUM(B16:B18)</f>
        <v>635</v>
      </c>
      <c r="C20" s="2"/>
      <c r="D20" s="13">
        <f>D14+SUM(D16:D18)</f>
        <v>607</v>
      </c>
      <c r="E20" s="2"/>
      <c r="F20" s="13">
        <f>F14+SUM(F16:F18)</f>
        <v>599</v>
      </c>
      <c r="G20" s="2"/>
      <c r="H20" s="13">
        <f>H14+SUM(H16:H18)</f>
        <v>2428</v>
      </c>
      <c r="I20" s="2"/>
      <c r="J20" s="13">
        <f>J14+SUM(J16:J18)</f>
        <v>2277</v>
      </c>
      <c r="K20" s="2"/>
      <c r="L20" s="2"/>
      <c r="M20" s="2"/>
      <c r="N20" s="2"/>
      <c r="O20" s="2"/>
      <c r="P20" s="2"/>
      <c r="Q20" s="2"/>
      <c r="R20" s="2"/>
      <c r="S20" s="2"/>
      <c r="T20" s="2"/>
      <c r="U20" s="2"/>
      <c r="V20" s="2"/>
      <c r="W20" s="2"/>
      <c r="X20" s="2"/>
      <c r="Y20" s="2"/>
      <c r="Z20" s="2"/>
    </row>
    <row r="21" spans="1:26" ht="16.35000000000000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6.350000000000001" customHeight="1" x14ac:dyDescent="0.2">
      <c r="A22" s="8" t="s">
        <v>15</v>
      </c>
      <c r="B22" s="2"/>
      <c r="C22" s="2"/>
      <c r="D22" s="2"/>
      <c r="E22" s="2"/>
      <c r="F22" s="2"/>
      <c r="G22" s="2"/>
      <c r="H22" s="2"/>
      <c r="I22" s="2"/>
      <c r="J22" s="2"/>
      <c r="K22" s="2"/>
      <c r="L22" s="2"/>
      <c r="M22" s="2"/>
      <c r="N22" s="2"/>
      <c r="O22" s="2"/>
      <c r="P22" s="2"/>
      <c r="Q22" s="2"/>
      <c r="R22" s="2"/>
      <c r="S22" s="2"/>
      <c r="T22" s="2"/>
      <c r="U22" s="2"/>
      <c r="V22" s="2"/>
      <c r="W22" s="2"/>
      <c r="X22" s="2"/>
      <c r="Y22" s="2"/>
      <c r="Z22" s="2"/>
    </row>
    <row r="23" spans="1:26" ht="16.350000000000001" customHeight="1" x14ac:dyDescent="0.2">
      <c r="A23" s="10" t="s">
        <v>16</v>
      </c>
      <c r="B23" s="11">
        <v>182</v>
      </c>
      <c r="C23" s="2"/>
      <c r="D23" s="11">
        <v>169</v>
      </c>
      <c r="E23" s="2"/>
      <c r="F23" s="11">
        <v>180</v>
      </c>
      <c r="G23" s="2"/>
      <c r="H23" s="11">
        <v>675</v>
      </c>
      <c r="I23" s="2"/>
      <c r="J23" s="11">
        <v>664</v>
      </c>
      <c r="K23" s="2"/>
      <c r="L23" s="2"/>
      <c r="M23" s="2"/>
      <c r="N23" s="2"/>
      <c r="O23" s="2"/>
      <c r="P23" s="2"/>
      <c r="Q23" s="2"/>
      <c r="R23" s="2"/>
      <c r="S23" s="2"/>
      <c r="T23" s="2"/>
      <c r="U23" s="2"/>
      <c r="V23" s="2"/>
      <c r="W23" s="2"/>
      <c r="X23" s="2"/>
      <c r="Y23" s="2"/>
      <c r="Z23" s="2"/>
    </row>
    <row r="24" spans="1:26" ht="16.350000000000001" customHeight="1" x14ac:dyDescent="0.2">
      <c r="A24" s="10" t="s">
        <v>17</v>
      </c>
      <c r="B24" s="11">
        <v>43</v>
      </c>
      <c r="C24" s="2"/>
      <c r="D24" s="11">
        <v>39</v>
      </c>
      <c r="E24" s="2"/>
      <c r="F24" s="11">
        <v>43</v>
      </c>
      <c r="G24" s="2"/>
      <c r="H24" s="11">
        <v>156</v>
      </c>
      <c r="I24" s="2"/>
      <c r="J24" s="11">
        <v>153</v>
      </c>
      <c r="K24" s="2"/>
      <c r="L24" s="2"/>
      <c r="M24" s="2"/>
      <c r="N24" s="2"/>
      <c r="O24" s="2"/>
      <c r="P24" s="2"/>
      <c r="Q24" s="2"/>
      <c r="R24" s="2"/>
      <c r="S24" s="2"/>
      <c r="T24" s="2"/>
      <c r="U24" s="2"/>
      <c r="V24" s="2"/>
      <c r="W24" s="2"/>
      <c r="X24" s="2"/>
      <c r="Y24" s="2"/>
      <c r="Z24" s="2"/>
    </row>
    <row r="25" spans="1:26" ht="16.350000000000001" customHeight="1" x14ac:dyDescent="0.2">
      <c r="A25" s="10" t="s">
        <v>18</v>
      </c>
      <c r="B25" s="11">
        <v>34</v>
      </c>
      <c r="C25" s="2"/>
      <c r="D25" s="11">
        <v>31</v>
      </c>
      <c r="E25" s="2"/>
      <c r="F25" s="11">
        <v>31</v>
      </c>
      <c r="G25" s="2"/>
      <c r="H25" s="11">
        <v>125</v>
      </c>
      <c r="I25" s="2"/>
      <c r="J25" s="11">
        <v>111</v>
      </c>
      <c r="K25" s="2"/>
      <c r="L25" s="2"/>
      <c r="M25" s="2"/>
      <c r="N25" s="2"/>
      <c r="O25" s="2"/>
      <c r="P25" s="2"/>
      <c r="Q25" s="2"/>
      <c r="R25" s="2"/>
      <c r="S25" s="2"/>
      <c r="T25" s="2"/>
      <c r="U25" s="2"/>
      <c r="V25" s="2"/>
      <c r="W25" s="2"/>
      <c r="X25" s="2"/>
      <c r="Y25" s="2"/>
      <c r="Z25" s="2"/>
    </row>
    <row r="26" spans="1:26" ht="16.350000000000001" customHeight="1" x14ac:dyDescent="0.2">
      <c r="A26" s="10" t="s">
        <v>19</v>
      </c>
      <c r="B26" s="11">
        <v>26</v>
      </c>
      <c r="C26" s="2"/>
      <c r="D26" s="11">
        <v>23</v>
      </c>
      <c r="E26" s="2"/>
      <c r="F26" s="11">
        <v>24</v>
      </c>
      <c r="G26" s="2"/>
      <c r="H26" s="11">
        <v>95</v>
      </c>
      <c r="I26" s="2"/>
      <c r="J26" s="11">
        <v>86</v>
      </c>
      <c r="K26" s="2"/>
      <c r="L26" s="2"/>
      <c r="M26" s="2"/>
      <c r="N26" s="2"/>
      <c r="O26" s="2"/>
      <c r="P26" s="2"/>
      <c r="Q26" s="2"/>
      <c r="R26" s="2"/>
      <c r="S26" s="2"/>
      <c r="T26" s="2"/>
      <c r="U26" s="2"/>
      <c r="V26" s="2"/>
      <c r="W26" s="2"/>
      <c r="X26" s="2"/>
      <c r="Y26" s="2"/>
      <c r="Z26" s="2"/>
    </row>
    <row r="27" spans="1:26" ht="16.350000000000001" customHeight="1" x14ac:dyDescent="0.2">
      <c r="A27" s="10" t="s">
        <v>20</v>
      </c>
      <c r="B27" s="11">
        <v>17</v>
      </c>
      <c r="C27" s="2"/>
      <c r="D27" s="11">
        <v>15</v>
      </c>
      <c r="E27" s="2"/>
      <c r="F27" s="11">
        <v>22</v>
      </c>
      <c r="G27" s="2"/>
      <c r="H27" s="11">
        <v>82</v>
      </c>
      <c r="I27" s="2"/>
      <c r="J27" s="11">
        <v>72</v>
      </c>
      <c r="K27" s="2"/>
      <c r="L27" s="2"/>
      <c r="M27" s="2"/>
      <c r="N27" s="2"/>
      <c r="O27" s="2"/>
      <c r="P27" s="2"/>
      <c r="Q27" s="2"/>
      <c r="R27" s="2"/>
      <c r="S27" s="2"/>
      <c r="T27" s="2"/>
      <c r="U27" s="2"/>
      <c r="V27" s="2"/>
      <c r="W27" s="2"/>
      <c r="X27" s="2"/>
      <c r="Y27" s="2"/>
      <c r="Z27" s="2"/>
    </row>
    <row r="28" spans="1:26" ht="16.350000000000001" customHeight="1" x14ac:dyDescent="0.2">
      <c r="A28" s="10" t="s">
        <v>21</v>
      </c>
      <c r="B28" s="11">
        <v>9</v>
      </c>
      <c r="C28" s="2"/>
      <c r="D28" s="11">
        <v>7</v>
      </c>
      <c r="E28" s="2"/>
      <c r="F28" s="11">
        <v>7</v>
      </c>
      <c r="G28" s="2"/>
      <c r="H28" s="11">
        <v>31</v>
      </c>
      <c r="I28" s="2"/>
      <c r="J28" s="11">
        <v>30</v>
      </c>
      <c r="K28" s="2"/>
      <c r="L28" s="2"/>
      <c r="M28" s="2"/>
      <c r="N28" s="2"/>
      <c r="O28" s="2"/>
      <c r="P28" s="2"/>
      <c r="Q28" s="2"/>
      <c r="R28" s="2"/>
      <c r="S28" s="2"/>
      <c r="T28" s="2"/>
      <c r="U28" s="2"/>
      <c r="V28" s="2"/>
      <c r="W28" s="2"/>
      <c r="X28" s="2"/>
      <c r="Y28" s="2"/>
      <c r="Z28" s="2"/>
    </row>
    <row r="29" spans="1:26" ht="16.350000000000001" customHeight="1" x14ac:dyDescent="0.2">
      <c r="A29" s="10" t="s">
        <v>22</v>
      </c>
      <c r="B29" s="11">
        <v>49</v>
      </c>
      <c r="C29" s="2"/>
      <c r="D29" s="11">
        <v>47</v>
      </c>
      <c r="E29" s="2"/>
      <c r="F29" s="11">
        <v>45</v>
      </c>
      <c r="G29" s="2"/>
      <c r="H29" s="11">
        <v>188</v>
      </c>
      <c r="I29" s="2"/>
      <c r="J29" s="11">
        <v>170</v>
      </c>
      <c r="K29" s="2"/>
      <c r="L29" s="2"/>
      <c r="M29" s="2"/>
      <c r="N29" s="2"/>
      <c r="O29" s="2"/>
      <c r="P29" s="2"/>
      <c r="Q29" s="2"/>
      <c r="R29" s="2"/>
      <c r="S29" s="2"/>
      <c r="T29" s="2"/>
      <c r="U29" s="2"/>
      <c r="V29" s="2"/>
      <c r="W29" s="2"/>
      <c r="X29" s="2"/>
      <c r="Y29" s="2"/>
      <c r="Z29" s="2"/>
    </row>
    <row r="30" spans="1:26" ht="16.350000000000001" customHeight="1" x14ac:dyDescent="0.2">
      <c r="A30" s="10" t="s">
        <v>23</v>
      </c>
      <c r="B30" s="11">
        <v>8</v>
      </c>
      <c r="C30" s="2"/>
      <c r="D30" s="11">
        <v>9</v>
      </c>
      <c r="E30" s="2"/>
      <c r="F30" s="11">
        <v>14</v>
      </c>
      <c r="G30" s="2"/>
      <c r="H30" s="11">
        <v>33</v>
      </c>
      <c r="I30" s="2"/>
      <c r="J30" s="11">
        <v>35</v>
      </c>
      <c r="K30" s="2"/>
      <c r="L30" s="2"/>
      <c r="M30" s="2"/>
      <c r="N30" s="2"/>
      <c r="O30" s="2"/>
      <c r="P30" s="2"/>
      <c r="Q30" s="2"/>
      <c r="R30" s="2"/>
      <c r="S30" s="2"/>
      <c r="T30" s="2"/>
      <c r="U30" s="2"/>
      <c r="V30" s="2"/>
      <c r="W30" s="2"/>
      <c r="X30" s="2"/>
      <c r="Y30" s="2"/>
      <c r="Z30" s="2"/>
    </row>
    <row r="31" spans="1:26" ht="16.350000000000001" customHeight="1" x14ac:dyDescent="0.2">
      <c r="A31" s="10" t="s">
        <v>24</v>
      </c>
      <c r="B31" s="11">
        <v>24</v>
      </c>
      <c r="C31" s="2"/>
      <c r="D31" s="11">
        <v>3</v>
      </c>
      <c r="E31" s="2"/>
      <c r="F31" s="11">
        <v>20</v>
      </c>
      <c r="G31" s="2"/>
      <c r="H31" s="11">
        <v>44</v>
      </c>
      <c r="I31" s="2"/>
      <c r="J31" s="11">
        <v>76</v>
      </c>
      <c r="K31" s="2"/>
      <c r="L31" s="2"/>
      <c r="M31" s="2"/>
      <c r="N31" s="2"/>
      <c r="O31" s="2"/>
      <c r="P31" s="2"/>
      <c r="Q31" s="2"/>
      <c r="R31" s="2"/>
      <c r="S31" s="2"/>
      <c r="T31" s="2"/>
      <c r="U31" s="2"/>
      <c r="V31" s="2"/>
      <c r="W31" s="2"/>
      <c r="X31" s="2"/>
      <c r="Y31" s="2"/>
      <c r="Z31" s="2"/>
    </row>
    <row r="32" spans="1:26" ht="16.350000000000001" customHeight="1" x14ac:dyDescent="0.2">
      <c r="A32" s="10" t="s">
        <v>25</v>
      </c>
      <c r="B32" s="11">
        <v>0</v>
      </c>
      <c r="C32" s="2"/>
      <c r="D32" s="11">
        <v>0</v>
      </c>
      <c r="E32" s="2"/>
      <c r="F32" s="11">
        <v>0</v>
      </c>
      <c r="G32" s="2"/>
      <c r="H32" s="11">
        <v>0</v>
      </c>
      <c r="I32" s="2"/>
      <c r="J32" s="11">
        <v>41</v>
      </c>
      <c r="K32" s="2"/>
      <c r="L32" s="2"/>
      <c r="M32" s="2"/>
      <c r="N32" s="2"/>
      <c r="O32" s="2"/>
      <c r="P32" s="2"/>
      <c r="Q32" s="2"/>
      <c r="R32" s="2"/>
      <c r="S32" s="2"/>
      <c r="T32" s="2"/>
      <c r="U32" s="2"/>
      <c r="V32" s="2"/>
      <c r="W32" s="2"/>
      <c r="X32" s="2"/>
      <c r="Y32" s="2"/>
      <c r="Z32" s="2"/>
    </row>
    <row r="33" spans="1:26" ht="16.350000000000001" customHeight="1" x14ac:dyDescent="0.2">
      <c r="A33" s="8" t="s">
        <v>200</v>
      </c>
      <c r="B33" s="14">
        <f>SUM(B23:B32)</f>
        <v>392</v>
      </c>
      <c r="C33" s="2"/>
      <c r="D33" s="14">
        <f>SUM(D23:D32)</f>
        <v>343</v>
      </c>
      <c r="E33" s="2"/>
      <c r="F33" s="14">
        <f>SUM(F23:F32)</f>
        <v>386</v>
      </c>
      <c r="G33" s="2"/>
      <c r="H33" s="14">
        <f>SUM(H23:H32)</f>
        <v>1429</v>
      </c>
      <c r="I33" s="2"/>
      <c r="J33" s="14">
        <f>SUM(J23:J32)</f>
        <v>1438</v>
      </c>
      <c r="K33" s="2"/>
      <c r="L33" s="2"/>
      <c r="M33" s="2"/>
      <c r="N33" s="2"/>
      <c r="O33" s="2"/>
      <c r="P33" s="2"/>
      <c r="Q33" s="2"/>
      <c r="R33" s="2"/>
      <c r="S33" s="2"/>
      <c r="T33" s="2"/>
      <c r="U33" s="2"/>
      <c r="V33" s="2"/>
      <c r="W33" s="2"/>
      <c r="X33" s="2"/>
      <c r="Y33" s="2"/>
      <c r="Z33" s="2"/>
    </row>
    <row r="34" spans="1:26" ht="16.350000000000001"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6.350000000000001" customHeight="1" x14ac:dyDescent="0.2">
      <c r="A35" s="8" t="s">
        <v>26</v>
      </c>
      <c r="B35" s="11">
        <f>B20-B33</f>
        <v>243</v>
      </c>
      <c r="C35" s="2"/>
      <c r="D35" s="11">
        <f>D20-D33</f>
        <v>264</v>
      </c>
      <c r="E35" s="2"/>
      <c r="F35" s="11">
        <f>F20-F33</f>
        <v>213</v>
      </c>
      <c r="G35" s="2"/>
      <c r="H35" s="11">
        <f>H20-H33</f>
        <v>999</v>
      </c>
      <c r="I35" s="2"/>
      <c r="J35" s="11">
        <f>J20-J33</f>
        <v>839</v>
      </c>
      <c r="K35" s="2"/>
      <c r="L35" s="2"/>
      <c r="M35" s="2"/>
      <c r="N35" s="2"/>
      <c r="O35" s="2"/>
      <c r="P35" s="2"/>
      <c r="Q35" s="2"/>
      <c r="R35" s="2"/>
      <c r="S35" s="2"/>
      <c r="T35" s="2"/>
      <c r="U35" s="2"/>
      <c r="V35" s="2"/>
      <c r="W35" s="2"/>
      <c r="X35" s="2"/>
      <c r="Y35" s="2"/>
      <c r="Z35" s="2"/>
    </row>
    <row r="36" spans="1:26" ht="16.350000000000001"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6.350000000000001" customHeight="1" x14ac:dyDescent="0.2">
      <c r="A37" s="10" t="s">
        <v>27</v>
      </c>
      <c r="B37" s="11">
        <v>2</v>
      </c>
      <c r="C37" s="2"/>
      <c r="D37" s="11">
        <v>2</v>
      </c>
      <c r="E37" s="2"/>
      <c r="F37" s="11">
        <v>1</v>
      </c>
      <c r="G37" s="2"/>
      <c r="H37" s="11">
        <v>7</v>
      </c>
      <c r="I37" s="2"/>
      <c r="J37" s="11">
        <v>5</v>
      </c>
      <c r="K37" s="2"/>
      <c r="L37" s="2"/>
      <c r="M37" s="2"/>
      <c r="N37" s="2"/>
      <c r="O37" s="2"/>
      <c r="P37" s="2"/>
      <c r="Q37" s="2"/>
      <c r="R37" s="2"/>
      <c r="S37" s="2"/>
      <c r="T37" s="2"/>
      <c r="U37" s="2"/>
      <c r="V37" s="2"/>
      <c r="W37" s="2"/>
      <c r="X37" s="2"/>
      <c r="Y37" s="2"/>
      <c r="Z37" s="2"/>
    </row>
    <row r="38" spans="1:26" ht="16.350000000000001" customHeight="1" x14ac:dyDescent="0.2">
      <c r="A38" s="10" t="s">
        <v>28</v>
      </c>
      <c r="B38" s="11">
        <v>-36</v>
      </c>
      <c r="C38" s="2"/>
      <c r="D38" s="11">
        <v>-34</v>
      </c>
      <c r="E38" s="2"/>
      <c r="F38" s="11">
        <v>-37</v>
      </c>
      <c r="G38" s="2"/>
      <c r="H38" s="11">
        <v>-143</v>
      </c>
      <c r="I38" s="2"/>
      <c r="J38" s="11">
        <v>-135</v>
      </c>
      <c r="K38" s="2"/>
      <c r="L38" s="2"/>
      <c r="M38" s="2"/>
      <c r="N38" s="2"/>
      <c r="O38" s="2"/>
      <c r="P38" s="2"/>
      <c r="Q38" s="2"/>
      <c r="R38" s="2"/>
      <c r="S38" s="2"/>
      <c r="T38" s="2"/>
      <c r="U38" s="2"/>
      <c r="V38" s="2"/>
      <c r="W38" s="2"/>
      <c r="X38" s="2"/>
      <c r="Y38" s="2"/>
      <c r="Z38" s="2"/>
    </row>
    <row r="39" spans="1:26" s="73" customFormat="1" ht="16.350000000000001" customHeight="1" x14ac:dyDescent="0.2">
      <c r="A39" s="92" t="s">
        <v>209</v>
      </c>
      <c r="B39" s="82">
        <v>0</v>
      </c>
      <c r="C39" s="39"/>
      <c r="D39" s="82">
        <v>0</v>
      </c>
      <c r="E39" s="39"/>
      <c r="F39" s="82">
        <v>-578</v>
      </c>
      <c r="G39" s="39"/>
      <c r="H39" s="82">
        <v>0</v>
      </c>
      <c r="I39" s="39"/>
      <c r="J39" s="82">
        <v>-578</v>
      </c>
      <c r="K39" s="74"/>
      <c r="L39" s="74"/>
      <c r="M39" s="74"/>
      <c r="N39" s="74"/>
      <c r="O39" s="74"/>
      <c r="P39" s="74"/>
      <c r="Q39" s="74"/>
      <c r="R39" s="74"/>
      <c r="S39" s="74"/>
      <c r="T39" s="74"/>
      <c r="U39" s="74"/>
      <c r="V39" s="74"/>
      <c r="W39" s="74"/>
      <c r="X39" s="74"/>
      <c r="Y39" s="74"/>
      <c r="Z39" s="74"/>
    </row>
    <row r="40" spans="1:26" ht="16.350000000000001" customHeight="1" x14ac:dyDescent="0.2">
      <c r="A40" s="10" t="s">
        <v>29</v>
      </c>
      <c r="B40" s="11">
        <v>0</v>
      </c>
      <c r="C40" s="2"/>
      <c r="D40" s="11">
        <v>0</v>
      </c>
      <c r="E40" s="2"/>
      <c r="F40" s="11">
        <v>0</v>
      </c>
      <c r="G40" s="2"/>
      <c r="H40" s="11">
        <v>2</v>
      </c>
      <c r="I40" s="2"/>
      <c r="J40" s="11">
        <v>3</v>
      </c>
      <c r="K40" s="2"/>
      <c r="L40" s="2"/>
      <c r="M40" s="2"/>
      <c r="N40" s="2"/>
      <c r="O40" s="2"/>
      <c r="P40" s="2"/>
      <c r="Q40" s="2"/>
      <c r="R40" s="2"/>
      <c r="S40" s="2"/>
      <c r="T40" s="2"/>
      <c r="U40" s="2"/>
      <c r="V40" s="2"/>
      <c r="W40" s="2"/>
      <c r="X40" s="2"/>
      <c r="Y40" s="2"/>
      <c r="Z40" s="2"/>
    </row>
    <row r="41" spans="1:26" ht="16.350000000000001" customHeight="1" x14ac:dyDescent="0.2">
      <c r="A41" s="10" t="s">
        <v>30</v>
      </c>
      <c r="B41" s="21">
        <v>5</v>
      </c>
      <c r="C41" s="2"/>
      <c r="D41" s="21">
        <v>4</v>
      </c>
      <c r="E41" s="2"/>
      <c r="F41" s="21">
        <v>-3</v>
      </c>
      <c r="G41" s="2"/>
      <c r="H41" s="21">
        <v>15</v>
      </c>
      <c r="I41" s="2"/>
      <c r="J41" s="21">
        <v>2</v>
      </c>
      <c r="K41" s="2"/>
      <c r="L41" s="2"/>
      <c r="M41" s="2"/>
      <c r="N41" s="2"/>
      <c r="O41" s="2"/>
      <c r="P41" s="2"/>
      <c r="Q41" s="2"/>
      <c r="R41" s="2"/>
      <c r="S41" s="2"/>
      <c r="T41" s="2"/>
      <c r="U41" s="2"/>
      <c r="V41" s="2"/>
      <c r="W41" s="2"/>
      <c r="X41" s="2"/>
      <c r="Y41" s="2"/>
      <c r="Z41" s="2"/>
    </row>
    <row r="42" spans="1:26" ht="3"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6.350000000000001" customHeight="1" x14ac:dyDescent="0.2">
      <c r="A43" s="8" t="s">
        <v>31</v>
      </c>
      <c r="B43" s="11">
        <f>SUM(B37:B41)+B35</f>
        <v>214</v>
      </c>
      <c r="C43" s="2"/>
      <c r="D43" s="11">
        <f>SUM(D37:D41)+D35</f>
        <v>236</v>
      </c>
      <c r="E43" s="2"/>
      <c r="F43" s="11">
        <f>SUM(F37:F41)+F35</f>
        <v>-404</v>
      </c>
      <c r="G43" s="2"/>
      <c r="H43" s="11">
        <f>SUM(H37:H41)+H35</f>
        <v>880</v>
      </c>
      <c r="I43" s="2"/>
      <c r="J43" s="11">
        <f>SUM(J37:J41)+J35</f>
        <v>136</v>
      </c>
      <c r="K43" s="2"/>
      <c r="L43" s="2"/>
      <c r="M43" s="2"/>
      <c r="N43" s="2"/>
      <c r="O43" s="2"/>
      <c r="P43" s="2"/>
      <c r="Q43" s="2"/>
      <c r="R43" s="2"/>
      <c r="S43" s="2"/>
      <c r="T43" s="2"/>
      <c r="U43" s="2"/>
      <c r="V43" s="2"/>
      <c r="W43" s="2"/>
      <c r="X43" s="2"/>
      <c r="Y43" s="2"/>
      <c r="Z43" s="2"/>
    </row>
    <row r="44" spans="1:26" ht="16.350000000000001" customHeight="1" x14ac:dyDescent="0.2">
      <c r="A44" s="10" t="s">
        <v>32</v>
      </c>
      <c r="B44" s="13">
        <v>-32</v>
      </c>
      <c r="C44" s="2"/>
      <c r="D44" s="13">
        <v>65</v>
      </c>
      <c r="E44" s="2"/>
      <c r="F44" s="13">
        <v>-180</v>
      </c>
      <c r="G44" s="2"/>
      <c r="H44" s="13">
        <v>146</v>
      </c>
      <c r="I44" s="2"/>
      <c r="J44" s="13">
        <v>28</v>
      </c>
      <c r="K44" s="2"/>
      <c r="L44" s="2"/>
      <c r="M44" s="2"/>
      <c r="N44" s="2"/>
      <c r="O44" s="2"/>
      <c r="P44" s="2"/>
      <c r="Q44" s="2"/>
      <c r="R44" s="2"/>
      <c r="S44" s="2"/>
      <c r="T44" s="2"/>
      <c r="U44" s="2"/>
      <c r="V44" s="2"/>
      <c r="W44" s="2"/>
      <c r="X44" s="2"/>
      <c r="Y44" s="2"/>
      <c r="Z44" s="2"/>
    </row>
    <row r="45" spans="1:26" ht="16.350000000000001" customHeight="1" x14ac:dyDescent="0.2">
      <c r="A45" s="2"/>
      <c r="B45" s="2"/>
      <c r="C45" s="2"/>
      <c r="D45" s="2"/>
      <c r="E45" s="2"/>
      <c r="F45" s="2"/>
      <c r="G45" s="2"/>
      <c r="H45" s="2"/>
      <c r="I45" s="2"/>
      <c r="J45" s="2"/>
      <c r="K45" s="2"/>
      <c r="L45" s="60"/>
      <c r="M45" s="2"/>
      <c r="N45" s="2"/>
      <c r="O45" s="2"/>
      <c r="P45" s="2"/>
      <c r="Q45" s="2"/>
      <c r="R45" s="2"/>
      <c r="S45" s="2"/>
      <c r="T45" s="2"/>
      <c r="U45" s="2"/>
      <c r="V45" s="2"/>
      <c r="W45" s="2"/>
      <c r="X45" s="2"/>
      <c r="Y45" s="2"/>
      <c r="Z45" s="2"/>
    </row>
    <row r="46" spans="1:26" ht="16.350000000000001" customHeight="1" x14ac:dyDescent="0.2">
      <c r="A46" s="8" t="s">
        <v>33</v>
      </c>
      <c r="B46" s="38">
        <f>B43-B44</f>
        <v>246</v>
      </c>
      <c r="C46" s="2"/>
      <c r="D46" s="38">
        <f>D43-D44</f>
        <v>171</v>
      </c>
      <c r="E46" s="57"/>
      <c r="F46" s="38">
        <f>F43-F44</f>
        <v>-224</v>
      </c>
      <c r="G46" s="57"/>
      <c r="H46" s="38">
        <f>H43-H44</f>
        <v>734</v>
      </c>
      <c r="I46" s="57"/>
      <c r="J46" s="38">
        <f>J43-J44</f>
        <v>108</v>
      </c>
      <c r="K46" s="2"/>
      <c r="L46" s="2"/>
      <c r="M46" s="2"/>
      <c r="N46" s="2"/>
      <c r="O46" s="2"/>
      <c r="P46" s="2"/>
      <c r="Q46" s="2"/>
      <c r="R46" s="2"/>
      <c r="S46" s="2"/>
      <c r="T46" s="2"/>
      <c r="U46" s="2"/>
      <c r="V46" s="2"/>
      <c r="W46" s="2"/>
      <c r="X46" s="2"/>
      <c r="Y46" s="2"/>
      <c r="Z46" s="2"/>
    </row>
    <row r="47" spans="1:26" ht="16.350000000000001" customHeight="1" x14ac:dyDescent="0.2">
      <c r="A47" s="2"/>
      <c r="B47" s="52"/>
      <c r="C47" s="2"/>
      <c r="D47" s="2"/>
      <c r="E47" s="2"/>
      <c r="F47" s="2"/>
      <c r="G47" s="2"/>
      <c r="H47" s="2"/>
      <c r="I47" s="2"/>
      <c r="J47" s="2"/>
      <c r="K47" s="2"/>
      <c r="L47" s="2"/>
      <c r="M47" s="2"/>
      <c r="N47" s="2"/>
      <c r="O47" s="2"/>
      <c r="P47" s="2"/>
      <c r="Q47" s="2"/>
      <c r="R47" s="2"/>
      <c r="S47" s="2"/>
      <c r="T47" s="2"/>
      <c r="U47" s="2"/>
      <c r="V47" s="2"/>
      <c r="W47" s="2"/>
      <c r="X47" s="2"/>
      <c r="Y47" s="2"/>
      <c r="Z47" s="2"/>
    </row>
    <row r="48" spans="1:26" ht="16.350000000000001" customHeight="1" x14ac:dyDescent="0.2">
      <c r="A48" s="8" t="s">
        <v>34</v>
      </c>
      <c r="B48" s="2"/>
      <c r="C48" s="2"/>
      <c r="D48" s="2"/>
      <c r="E48" s="2"/>
      <c r="F48" s="2"/>
      <c r="G48" s="2"/>
      <c r="H48" s="2"/>
      <c r="I48" s="2"/>
      <c r="J48" s="2"/>
      <c r="K48" s="2"/>
      <c r="L48" s="2"/>
      <c r="M48" s="2"/>
      <c r="N48" s="2"/>
      <c r="O48" s="2"/>
      <c r="P48" s="2"/>
      <c r="Q48" s="2"/>
      <c r="R48" s="2"/>
      <c r="S48" s="2"/>
      <c r="T48" s="2"/>
      <c r="U48" s="2"/>
      <c r="V48" s="2"/>
      <c r="W48" s="2"/>
      <c r="X48" s="2"/>
      <c r="Y48" s="2"/>
      <c r="Z48" s="2"/>
    </row>
    <row r="49" spans="1:26" ht="16.350000000000001" customHeight="1" x14ac:dyDescent="0.2">
      <c r="A49" s="10" t="s">
        <v>35</v>
      </c>
      <c r="B49" s="37">
        <f>B46/B55</f>
        <v>1.4739364889155182</v>
      </c>
      <c r="C49" s="15"/>
      <c r="D49" s="37">
        <f>D46/D55</f>
        <v>1.0257948410317936</v>
      </c>
      <c r="E49" s="15"/>
      <c r="F49" s="37">
        <f>F46/F55</f>
        <v>-1.3510253317249699</v>
      </c>
      <c r="G49" s="15"/>
      <c r="H49" s="37">
        <f>H46/H55</f>
        <v>4.4110576923076925</v>
      </c>
      <c r="I49" s="15"/>
      <c r="J49" s="37">
        <f>J46/J55</f>
        <v>0.65375302663438262</v>
      </c>
      <c r="K49" s="2"/>
      <c r="L49" s="2"/>
      <c r="M49" s="2"/>
      <c r="N49" s="2"/>
      <c r="O49" s="2"/>
      <c r="P49" s="2"/>
      <c r="Q49" s="2"/>
      <c r="R49" s="2"/>
      <c r="S49" s="2"/>
      <c r="T49" s="2"/>
      <c r="U49" s="2"/>
      <c r="V49" s="2"/>
      <c r="W49" s="2"/>
      <c r="X49" s="2"/>
      <c r="Y49" s="2"/>
      <c r="Z49" s="2"/>
    </row>
    <row r="50" spans="1:26" ht="16.350000000000001" customHeight="1" x14ac:dyDescent="0.2">
      <c r="A50" s="10" t="s">
        <v>36</v>
      </c>
      <c r="B50" s="37">
        <f>B46/B56</f>
        <v>1.4496169711255158</v>
      </c>
      <c r="C50" s="15"/>
      <c r="D50" s="37">
        <f>D46/D56</f>
        <v>1.0058823529411764</v>
      </c>
      <c r="E50" s="15"/>
      <c r="F50" s="37">
        <f>F46/F56</f>
        <v>-1.3510253317249699</v>
      </c>
      <c r="G50" s="15"/>
      <c r="H50" s="37">
        <f>H46/H56</f>
        <v>4.3278301886792452</v>
      </c>
      <c r="I50" s="15"/>
      <c r="J50" s="37">
        <f>J46/J56</f>
        <v>0.6398104265402843</v>
      </c>
      <c r="K50" s="2"/>
      <c r="L50" s="2"/>
      <c r="M50" s="2"/>
      <c r="N50" s="2"/>
      <c r="O50" s="2"/>
      <c r="P50" s="2"/>
      <c r="Q50" s="2"/>
      <c r="R50" s="2"/>
      <c r="S50" s="2"/>
      <c r="T50" s="2"/>
      <c r="U50" s="2"/>
      <c r="V50" s="2"/>
      <c r="W50" s="2"/>
      <c r="X50" s="2"/>
      <c r="Y50" s="2"/>
      <c r="Z50" s="2"/>
    </row>
    <row r="51" spans="1:26" ht="16.350000000000001" customHeight="1" x14ac:dyDescent="0.2">
      <c r="A51" s="10" t="s">
        <v>37</v>
      </c>
      <c r="B51" s="53">
        <v>0.38</v>
      </c>
      <c r="C51" s="47"/>
      <c r="D51" s="53">
        <v>0.38</v>
      </c>
      <c r="E51" s="47"/>
      <c r="F51" s="53">
        <v>0.32</v>
      </c>
      <c r="G51" s="47"/>
      <c r="H51" s="53">
        <v>1.46</v>
      </c>
      <c r="I51" s="47"/>
      <c r="J51" s="53">
        <v>1.21</v>
      </c>
      <c r="K51" s="2"/>
      <c r="L51" s="2"/>
      <c r="M51" s="2"/>
      <c r="N51" s="2"/>
      <c r="O51" s="2"/>
      <c r="P51" s="2"/>
      <c r="Q51" s="2"/>
      <c r="R51" s="2"/>
      <c r="S51" s="2"/>
      <c r="T51" s="2"/>
      <c r="U51" s="2"/>
      <c r="V51" s="2"/>
      <c r="W51" s="2"/>
      <c r="X51" s="2"/>
      <c r="Y51" s="2"/>
      <c r="Z51" s="2"/>
    </row>
    <row r="52" spans="1:26" ht="16.350000000000001" customHeight="1" x14ac:dyDescent="0.2">
      <c r="A52" s="9"/>
      <c r="B52" s="48"/>
      <c r="C52" s="48"/>
      <c r="D52" s="48"/>
      <c r="E52" s="48"/>
      <c r="F52" s="48"/>
      <c r="G52" s="48"/>
      <c r="H52" s="48"/>
      <c r="I52" s="48"/>
      <c r="J52" s="48"/>
      <c r="K52" s="2"/>
      <c r="L52" s="2"/>
      <c r="M52" s="2"/>
      <c r="N52" s="2"/>
      <c r="O52" s="2"/>
      <c r="P52" s="2"/>
      <c r="Q52" s="2"/>
      <c r="R52" s="2"/>
      <c r="S52" s="2"/>
      <c r="T52" s="2"/>
      <c r="U52" s="2"/>
      <c r="V52" s="2"/>
      <c r="W52" s="2"/>
      <c r="X52" s="2"/>
      <c r="Y52" s="2"/>
      <c r="Z52" s="2"/>
    </row>
    <row r="53" spans="1:26" ht="16.350000000000001" customHeight="1" x14ac:dyDescent="0.2">
      <c r="A53" s="8" t="s">
        <v>38</v>
      </c>
      <c r="B53" s="48"/>
      <c r="C53" s="48"/>
      <c r="D53" s="48"/>
      <c r="E53" s="48"/>
      <c r="F53" s="48"/>
      <c r="G53" s="48"/>
      <c r="H53" s="48"/>
      <c r="I53" s="48"/>
      <c r="J53" s="48"/>
      <c r="K53" s="2"/>
      <c r="L53" s="2"/>
      <c r="M53" s="2"/>
      <c r="N53" s="2"/>
      <c r="O53" s="2"/>
      <c r="P53" s="2"/>
      <c r="Q53" s="2"/>
      <c r="R53" s="2"/>
      <c r="S53" s="2"/>
      <c r="T53" s="2"/>
      <c r="U53" s="2"/>
      <c r="V53" s="2"/>
      <c r="W53" s="2"/>
      <c r="X53" s="2"/>
      <c r="Y53" s="2"/>
      <c r="Z53" s="2"/>
    </row>
    <row r="54" spans="1:26" ht="16.350000000000001" customHeight="1" x14ac:dyDescent="0.2">
      <c r="A54" s="8" t="s">
        <v>216</v>
      </c>
      <c r="B54" s="48"/>
      <c r="C54" s="48"/>
      <c r="D54" s="48"/>
      <c r="E54" s="48"/>
      <c r="F54" s="48"/>
      <c r="G54" s="48"/>
      <c r="H54" s="48"/>
      <c r="I54" s="48"/>
      <c r="J54" s="48"/>
      <c r="K54" s="2"/>
      <c r="L54" s="2"/>
      <c r="M54" s="2"/>
      <c r="N54" s="2"/>
      <c r="O54" s="2"/>
      <c r="P54" s="2"/>
      <c r="Q54" s="2"/>
      <c r="R54" s="2"/>
      <c r="S54" s="2"/>
      <c r="T54" s="2"/>
      <c r="U54" s="2"/>
      <c r="V54" s="2"/>
      <c r="W54" s="2"/>
      <c r="X54" s="2"/>
      <c r="Y54" s="2"/>
      <c r="Z54" s="2"/>
    </row>
    <row r="55" spans="1:26" ht="16.350000000000001" customHeight="1" x14ac:dyDescent="0.2">
      <c r="A55" s="10" t="s">
        <v>39</v>
      </c>
      <c r="B55" s="49">
        <v>166.9</v>
      </c>
      <c r="C55" s="48"/>
      <c r="D55" s="49">
        <v>166.7</v>
      </c>
      <c r="E55" s="48"/>
      <c r="F55" s="49">
        <v>165.8</v>
      </c>
      <c r="G55" s="48"/>
      <c r="H55" s="49">
        <v>166.4</v>
      </c>
      <c r="I55" s="48"/>
      <c r="J55" s="49">
        <v>165.2</v>
      </c>
      <c r="K55" s="2"/>
      <c r="L55" s="2"/>
      <c r="M55" s="2"/>
      <c r="N55" s="2"/>
      <c r="O55" s="2"/>
      <c r="P55" s="2"/>
      <c r="Q55" s="2"/>
      <c r="R55" s="2"/>
      <c r="S55" s="2"/>
      <c r="T55" s="2"/>
      <c r="U55" s="2"/>
      <c r="V55" s="2"/>
      <c r="W55" s="2"/>
      <c r="X55" s="2"/>
      <c r="Y55" s="2"/>
      <c r="Z55" s="2"/>
    </row>
    <row r="56" spans="1:26" ht="16.350000000000001" customHeight="1" x14ac:dyDescent="0.2">
      <c r="A56" s="64" t="s">
        <v>215</v>
      </c>
      <c r="B56" s="16">
        <v>169.7</v>
      </c>
      <c r="C56" s="2"/>
      <c r="D56" s="17">
        <v>170</v>
      </c>
      <c r="E56" s="2"/>
      <c r="F56" s="16">
        <v>165.8</v>
      </c>
      <c r="G56" s="2"/>
      <c r="H56" s="16">
        <v>169.6</v>
      </c>
      <c r="I56" s="2"/>
      <c r="J56" s="16">
        <v>168.8</v>
      </c>
      <c r="K56" s="2"/>
      <c r="L56" s="2"/>
      <c r="M56" s="2"/>
      <c r="N56" s="2"/>
      <c r="O56" s="2"/>
      <c r="P56" s="2"/>
      <c r="Q56" s="2"/>
      <c r="R56" s="2"/>
      <c r="S56" s="2"/>
      <c r="T56" s="2"/>
      <c r="U56" s="2"/>
      <c r="V56" s="2"/>
      <c r="W56" s="2"/>
      <c r="X56" s="2"/>
      <c r="Y56" s="2"/>
      <c r="Z56" s="2"/>
    </row>
    <row r="57" spans="1:26" ht="16.350000000000001" customHeight="1" x14ac:dyDescent="0.2"/>
    <row r="58" spans="1:26" ht="34.5" customHeight="1" x14ac:dyDescent="0.2">
      <c r="A58" s="96" t="s">
        <v>219</v>
      </c>
      <c r="B58" s="96"/>
      <c r="C58" s="96"/>
      <c r="D58" s="96"/>
      <c r="E58" s="96"/>
      <c r="F58" s="96"/>
      <c r="G58" s="96"/>
      <c r="H58" s="96"/>
      <c r="I58" s="96"/>
      <c r="J58" s="96"/>
    </row>
    <row r="59" spans="1:26" ht="16.350000000000001" customHeight="1" x14ac:dyDescent="0.2"/>
    <row r="60" spans="1:26" ht="16.350000000000001" customHeight="1" x14ac:dyDescent="0.2"/>
    <row r="61" spans="1:26" ht="16.350000000000001" customHeight="1" x14ac:dyDescent="0.2"/>
    <row r="62" spans="1:26" ht="16.350000000000001" customHeight="1" x14ac:dyDescent="0.2"/>
    <row r="63" spans="1:26" ht="16.350000000000001" customHeight="1" x14ac:dyDescent="0.2"/>
    <row r="64" spans="1:26" ht="16.350000000000001" customHeight="1" x14ac:dyDescent="0.2"/>
    <row r="65" ht="16.350000000000001" customHeight="1" x14ac:dyDescent="0.2"/>
    <row r="66" ht="16.350000000000001" customHeight="1" x14ac:dyDescent="0.2"/>
    <row r="67" ht="16.350000000000001" customHeight="1" x14ac:dyDescent="0.2"/>
    <row r="68" ht="16.350000000000001" customHeight="1" x14ac:dyDescent="0.2"/>
    <row r="69" ht="16.350000000000001" customHeight="1" x14ac:dyDescent="0.2"/>
    <row r="70" ht="16.350000000000001" customHeight="1" x14ac:dyDescent="0.2"/>
    <row r="71" ht="16.350000000000001" customHeight="1" x14ac:dyDescent="0.2"/>
    <row r="72" ht="16.350000000000001" customHeight="1" x14ac:dyDescent="0.2"/>
    <row r="73" ht="16.350000000000001" customHeight="1" x14ac:dyDescent="0.2"/>
    <row r="74" ht="16.350000000000001" customHeight="1" x14ac:dyDescent="0.2"/>
    <row r="75" ht="16.350000000000001" customHeight="1" x14ac:dyDescent="0.2"/>
    <row r="76" ht="16.350000000000001" customHeight="1" x14ac:dyDescent="0.2"/>
    <row r="77" ht="16.350000000000001" customHeight="1" x14ac:dyDescent="0.2"/>
    <row r="78" ht="16.350000000000001" customHeight="1" x14ac:dyDescent="0.2"/>
    <row r="79" ht="16.350000000000001" customHeight="1" x14ac:dyDescent="0.2"/>
    <row r="80" ht="16.350000000000001" customHeight="1" x14ac:dyDescent="0.2"/>
    <row r="81" ht="16.350000000000001" customHeight="1" x14ac:dyDescent="0.2"/>
    <row r="82" ht="16.350000000000001" customHeight="1" x14ac:dyDescent="0.2"/>
    <row r="83" ht="16.350000000000001" customHeight="1" x14ac:dyDescent="0.2"/>
    <row r="84" ht="16.350000000000001" customHeight="1" x14ac:dyDescent="0.2"/>
    <row r="85" ht="16.350000000000001" customHeight="1" x14ac:dyDescent="0.2"/>
    <row r="86" ht="16.350000000000001" customHeight="1" x14ac:dyDescent="0.2"/>
    <row r="87" ht="16.350000000000001" customHeight="1" x14ac:dyDescent="0.2"/>
    <row r="88" ht="16.350000000000001" customHeight="1" x14ac:dyDescent="0.2"/>
    <row r="89" ht="16.350000000000001" customHeight="1" x14ac:dyDescent="0.2"/>
    <row r="90" ht="16.350000000000001" customHeight="1" x14ac:dyDescent="0.2"/>
    <row r="91" ht="16.350000000000001" customHeight="1" x14ac:dyDescent="0.2"/>
    <row r="92" ht="16.350000000000001" customHeight="1" x14ac:dyDescent="0.2"/>
    <row r="93" ht="16.350000000000001" customHeight="1" x14ac:dyDescent="0.2"/>
    <row r="94" ht="16.350000000000001" customHeight="1" x14ac:dyDescent="0.2"/>
    <row r="95" ht="16.350000000000001" customHeight="1" x14ac:dyDescent="0.2"/>
    <row r="96" ht="16.350000000000001" customHeight="1" x14ac:dyDescent="0.2"/>
    <row r="97" ht="16.350000000000001" customHeight="1" x14ac:dyDescent="0.2"/>
    <row r="98" ht="16.350000000000001" customHeight="1" x14ac:dyDescent="0.2"/>
    <row r="99" ht="16.350000000000001" customHeight="1" x14ac:dyDescent="0.2"/>
    <row r="100" ht="16.350000000000001" customHeight="1" x14ac:dyDescent="0.2"/>
  </sheetData>
  <mergeCells count="7">
    <mergeCell ref="A58:J58"/>
    <mergeCell ref="A1:J1"/>
    <mergeCell ref="A2:J2"/>
    <mergeCell ref="A3:J3"/>
    <mergeCell ref="A5:J5"/>
    <mergeCell ref="B6:F6"/>
    <mergeCell ref="H6:J6"/>
  </mergeCells>
  <printOptions horizontalCentered="1"/>
  <pageMargins left="0.25" right="0.25"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showGridLines="0" topLeftCell="A22" zoomScaleNormal="100" workbookViewId="0">
      <selection activeCell="L6" sqref="L6"/>
    </sheetView>
  </sheetViews>
  <sheetFormatPr defaultColWidth="21.5" defaultRowHeight="12.75" x14ac:dyDescent="0.2"/>
  <cols>
    <col min="1" max="1" width="3.83203125" customWidth="1"/>
    <col min="2" max="2" width="62.83203125" customWidth="1"/>
    <col min="3" max="3" width="16.83203125" customWidth="1"/>
    <col min="4" max="4" width="2.83203125" customWidth="1"/>
    <col min="5" max="5" width="16.83203125" customWidth="1"/>
    <col min="6" max="6" width="2.83203125" customWidth="1"/>
    <col min="7" max="7" width="16.83203125" customWidth="1"/>
    <col min="8" max="8" width="2.83203125" customWidth="1"/>
    <col min="9" max="9" width="16.83203125" customWidth="1"/>
    <col min="10" max="10" width="2.83203125" customWidth="1"/>
    <col min="11" max="11" width="16.83203125" customWidth="1"/>
  </cols>
  <sheetData>
    <row r="1" spans="1:26" ht="12.75" customHeight="1" x14ac:dyDescent="0.2">
      <c r="A1" s="97" t="s">
        <v>0</v>
      </c>
      <c r="B1" s="97"/>
      <c r="C1" s="97"/>
      <c r="D1" s="97"/>
      <c r="E1" s="97"/>
      <c r="F1" s="97"/>
      <c r="G1" s="97"/>
      <c r="H1" s="97"/>
      <c r="I1" s="97"/>
      <c r="J1" s="97"/>
      <c r="K1" s="97"/>
      <c r="L1" s="2"/>
      <c r="M1" s="2"/>
      <c r="N1" s="2"/>
      <c r="O1" s="2"/>
      <c r="P1" s="2"/>
      <c r="Q1" s="2"/>
      <c r="R1" s="2"/>
      <c r="S1" s="2"/>
      <c r="T1" s="2"/>
      <c r="U1" s="2"/>
      <c r="V1" s="2"/>
      <c r="W1" s="2"/>
      <c r="X1" s="2"/>
      <c r="Y1" s="2"/>
      <c r="Z1" s="2"/>
    </row>
    <row r="2" spans="1:26" ht="12.75" customHeight="1" x14ac:dyDescent="0.2">
      <c r="A2" s="97" t="s">
        <v>40</v>
      </c>
      <c r="B2" s="97"/>
      <c r="C2" s="97"/>
      <c r="D2" s="97"/>
      <c r="E2" s="97"/>
      <c r="F2" s="97"/>
      <c r="G2" s="97"/>
      <c r="H2" s="97"/>
      <c r="I2" s="97"/>
      <c r="J2" s="97"/>
      <c r="K2" s="97"/>
      <c r="L2" s="2"/>
      <c r="M2" s="2"/>
      <c r="N2" s="2"/>
      <c r="O2" s="2"/>
      <c r="P2" s="2"/>
      <c r="Q2" s="2"/>
      <c r="R2" s="2"/>
      <c r="S2" s="2"/>
      <c r="T2" s="2"/>
      <c r="U2" s="2"/>
      <c r="V2" s="2"/>
      <c r="W2" s="2"/>
      <c r="X2" s="2"/>
      <c r="Y2" s="2"/>
      <c r="Z2" s="2"/>
    </row>
    <row r="3" spans="1:26" ht="12.75" customHeight="1" x14ac:dyDescent="0.2">
      <c r="A3" s="97" t="s">
        <v>41</v>
      </c>
      <c r="B3" s="97"/>
      <c r="C3" s="97"/>
      <c r="D3" s="97"/>
      <c r="E3" s="97"/>
      <c r="F3" s="97"/>
      <c r="G3" s="97"/>
      <c r="H3" s="97"/>
      <c r="I3" s="97"/>
      <c r="J3" s="97"/>
      <c r="K3" s="97"/>
      <c r="L3" s="2"/>
      <c r="M3" s="2"/>
      <c r="N3" s="2"/>
      <c r="O3" s="2"/>
      <c r="P3" s="2"/>
      <c r="Q3" s="2"/>
      <c r="R3" s="2"/>
      <c r="S3" s="2"/>
      <c r="T3" s="2"/>
      <c r="U3" s="2"/>
      <c r="V3" s="2"/>
      <c r="W3" s="2"/>
      <c r="X3" s="2"/>
      <c r="Y3" s="2"/>
      <c r="Z3" s="2"/>
    </row>
    <row r="4" spans="1:26" ht="12.75" customHeight="1" x14ac:dyDescent="0.2">
      <c r="A4" s="2"/>
      <c r="B4" s="2"/>
      <c r="C4" s="2"/>
      <c r="D4" s="2"/>
      <c r="E4" s="2"/>
      <c r="F4" s="2"/>
      <c r="G4" s="2"/>
      <c r="H4" s="2"/>
      <c r="I4" s="2"/>
      <c r="J4" s="2"/>
      <c r="K4" s="2"/>
    </row>
    <row r="5" spans="1:26" ht="12.75" customHeight="1" x14ac:dyDescent="0.2">
      <c r="A5" s="2"/>
      <c r="B5" s="2"/>
      <c r="C5" s="2"/>
      <c r="D5" s="2"/>
      <c r="E5" s="2"/>
      <c r="F5" s="2"/>
      <c r="G5" s="2"/>
      <c r="H5" s="2"/>
      <c r="I5" s="2"/>
      <c r="J5" s="2"/>
      <c r="K5" s="2"/>
    </row>
    <row r="6" spans="1:26" ht="12.75" customHeight="1" x14ac:dyDescent="0.2">
      <c r="A6" s="2"/>
      <c r="B6" s="2"/>
      <c r="C6" s="102" t="s">
        <v>42</v>
      </c>
      <c r="D6" s="103"/>
      <c r="E6" s="103"/>
      <c r="F6" s="103"/>
      <c r="G6" s="103"/>
      <c r="H6" s="2"/>
      <c r="I6" s="102" t="s">
        <v>4</v>
      </c>
      <c r="J6" s="103"/>
      <c r="K6" s="103"/>
    </row>
    <row r="7" spans="1:26" ht="12.75" customHeight="1" x14ac:dyDescent="0.2">
      <c r="A7" s="2"/>
      <c r="B7" s="2"/>
      <c r="C7" s="4" t="s">
        <v>5</v>
      </c>
      <c r="D7" s="18"/>
      <c r="E7" s="6">
        <v>43008</v>
      </c>
      <c r="F7" s="18"/>
      <c r="G7" s="6">
        <v>42735</v>
      </c>
      <c r="H7" s="2"/>
      <c r="I7" s="4" t="s">
        <v>5</v>
      </c>
      <c r="J7" s="18"/>
      <c r="K7" s="6">
        <v>42735</v>
      </c>
    </row>
    <row r="8" spans="1:26" ht="12.75" customHeight="1" x14ac:dyDescent="0.2">
      <c r="A8" s="2"/>
      <c r="B8" s="2"/>
      <c r="C8" s="84">
        <v>2017</v>
      </c>
      <c r="D8" s="5"/>
      <c r="E8" s="7">
        <v>43008</v>
      </c>
      <c r="F8" s="5"/>
      <c r="G8" s="7">
        <v>42735</v>
      </c>
      <c r="H8" s="2"/>
      <c r="I8" s="84">
        <v>2017</v>
      </c>
      <c r="J8" s="5"/>
      <c r="K8" s="7">
        <v>42735</v>
      </c>
    </row>
    <row r="9" spans="1:26" ht="15.75" customHeight="1" x14ac:dyDescent="0.2">
      <c r="A9" s="104" t="s">
        <v>43</v>
      </c>
      <c r="B9" s="98"/>
      <c r="C9" s="4" t="s">
        <v>44</v>
      </c>
      <c r="D9" s="2"/>
      <c r="E9" s="4" t="s">
        <v>44</v>
      </c>
      <c r="F9" s="2"/>
      <c r="G9" s="4" t="s">
        <v>44</v>
      </c>
      <c r="H9" s="2"/>
      <c r="I9" s="4" t="s">
        <v>44</v>
      </c>
      <c r="J9" s="2"/>
      <c r="K9" s="2"/>
    </row>
    <row r="10" spans="1:26" ht="15.75" customHeight="1" x14ac:dyDescent="0.2">
      <c r="A10" s="2"/>
      <c r="B10" s="8" t="s">
        <v>45</v>
      </c>
      <c r="C10" s="19">
        <v>192</v>
      </c>
      <c r="D10" s="2"/>
      <c r="E10" s="19">
        <v>178</v>
      </c>
      <c r="F10" s="2"/>
      <c r="G10" s="19">
        <v>173</v>
      </c>
      <c r="H10" s="2"/>
      <c r="I10" s="19">
        <v>752</v>
      </c>
      <c r="J10" s="2"/>
      <c r="K10" s="19">
        <v>541</v>
      </c>
    </row>
    <row r="11" spans="1:26" ht="15.75" customHeight="1" x14ac:dyDescent="0.2">
      <c r="A11" s="2"/>
      <c r="B11" s="10" t="s">
        <v>223</v>
      </c>
      <c r="C11" s="2"/>
      <c r="D11" s="2"/>
      <c r="E11" s="2"/>
      <c r="F11" s="2"/>
      <c r="G11" s="2"/>
      <c r="H11" s="2"/>
      <c r="I11" s="2"/>
      <c r="J11" s="2"/>
      <c r="K11" s="2"/>
    </row>
    <row r="12" spans="1:26" ht="15.75" customHeight="1" x14ac:dyDescent="0.2">
      <c r="A12" s="2"/>
      <c r="B12" s="10" t="s">
        <v>156</v>
      </c>
      <c r="C12" s="20">
        <v>-115</v>
      </c>
      <c r="D12" s="2"/>
      <c r="E12" s="20">
        <v>-106</v>
      </c>
      <c r="F12" s="2"/>
      <c r="G12" s="20">
        <v>-97</v>
      </c>
      <c r="H12" s="2"/>
      <c r="I12" s="20">
        <v>-450</v>
      </c>
      <c r="J12" s="2"/>
      <c r="K12" s="20">
        <v>-288</v>
      </c>
    </row>
    <row r="13" spans="1:26" ht="15.75" customHeight="1" x14ac:dyDescent="0.2">
      <c r="A13" s="2"/>
      <c r="B13" s="10" t="s">
        <v>157</v>
      </c>
      <c r="C13" s="21">
        <v>-14</v>
      </c>
      <c r="D13" s="2"/>
      <c r="E13" s="21">
        <v>-10</v>
      </c>
      <c r="F13" s="2"/>
      <c r="G13" s="21">
        <v>-8</v>
      </c>
      <c r="H13" s="2"/>
      <c r="I13" s="21">
        <v>-43</v>
      </c>
      <c r="J13" s="2"/>
      <c r="K13" s="21">
        <v>-25</v>
      </c>
    </row>
    <row r="14" spans="1:26" ht="15.75" customHeight="1" x14ac:dyDescent="0.2">
      <c r="A14" s="2"/>
      <c r="B14" s="8" t="s">
        <v>159</v>
      </c>
      <c r="C14" s="20">
        <f>SUM(C10:C13)</f>
        <v>63</v>
      </c>
      <c r="D14" s="2"/>
      <c r="E14" s="20">
        <f>SUM(E10:E13)</f>
        <v>62</v>
      </c>
      <c r="F14" s="2"/>
      <c r="G14" s="20">
        <f>SUM(G10:G13)</f>
        <v>68</v>
      </c>
      <c r="H14" s="2"/>
      <c r="I14" s="20">
        <f>SUM(I10:I13)</f>
        <v>259</v>
      </c>
      <c r="J14" s="3"/>
      <c r="K14" s="20">
        <f>SUM(K10:K13)</f>
        <v>228</v>
      </c>
    </row>
    <row r="15" spans="1:26" ht="15.75" customHeight="1" x14ac:dyDescent="0.2">
      <c r="A15" s="2"/>
      <c r="B15" s="2"/>
      <c r="C15" s="2"/>
      <c r="D15" s="2"/>
      <c r="E15" s="2"/>
      <c r="F15" s="2"/>
      <c r="G15" s="2"/>
      <c r="H15" s="2"/>
      <c r="I15" s="2"/>
      <c r="J15" s="2"/>
      <c r="K15" s="2"/>
    </row>
    <row r="16" spans="1:26" ht="15.75" customHeight="1" x14ac:dyDescent="0.2">
      <c r="A16" s="2"/>
      <c r="B16" s="8" t="s">
        <v>46</v>
      </c>
      <c r="C16" s="20">
        <v>321</v>
      </c>
      <c r="D16" s="2"/>
      <c r="E16" s="20">
        <v>304</v>
      </c>
      <c r="F16" s="2"/>
      <c r="G16" s="20">
        <v>326</v>
      </c>
      <c r="H16" s="2"/>
      <c r="I16" s="20">
        <v>1279</v>
      </c>
      <c r="J16" s="2"/>
      <c r="K16" s="20">
        <v>1349</v>
      </c>
    </row>
    <row r="17" spans="1:11" ht="15.75" customHeight="1" x14ac:dyDescent="0.2">
      <c r="A17" s="2"/>
      <c r="B17" s="10" t="s">
        <v>223</v>
      </c>
      <c r="C17" s="2"/>
      <c r="D17" s="2"/>
      <c r="E17" s="2"/>
      <c r="F17" s="2"/>
      <c r="G17" s="2"/>
      <c r="H17" s="2"/>
      <c r="I17" s="2"/>
      <c r="J17" s="2"/>
      <c r="K17" s="2"/>
    </row>
    <row r="18" spans="1:11" ht="15.75" customHeight="1" x14ac:dyDescent="0.2">
      <c r="A18" s="2"/>
      <c r="B18" s="10" t="s">
        <v>156</v>
      </c>
      <c r="C18" s="20">
        <v>-167</v>
      </c>
      <c r="D18" s="2"/>
      <c r="E18" s="20">
        <v>-157</v>
      </c>
      <c r="F18" s="2"/>
      <c r="G18" s="20">
        <v>-185</v>
      </c>
      <c r="H18" s="2"/>
      <c r="I18" s="20">
        <v>-692</v>
      </c>
      <c r="J18" s="2"/>
      <c r="K18" s="20">
        <v>-785</v>
      </c>
    </row>
    <row r="19" spans="1:11" ht="15.75" customHeight="1" x14ac:dyDescent="0.2">
      <c r="A19" s="2"/>
      <c r="B19" s="10" t="s">
        <v>157</v>
      </c>
      <c r="C19" s="21">
        <v>-89</v>
      </c>
      <c r="D19" s="2"/>
      <c r="E19" s="21">
        <v>-85</v>
      </c>
      <c r="F19" s="2"/>
      <c r="G19" s="21">
        <v>-79</v>
      </c>
      <c r="H19" s="2"/>
      <c r="I19" s="21">
        <v>-334</v>
      </c>
      <c r="J19" s="2"/>
      <c r="K19" s="21">
        <v>-309</v>
      </c>
    </row>
    <row r="20" spans="1:11" ht="15.75" customHeight="1" x14ac:dyDescent="0.2">
      <c r="A20" s="2"/>
      <c r="B20" s="8" t="s">
        <v>158</v>
      </c>
      <c r="C20" s="20">
        <f>SUM(C16:C19)</f>
        <v>65</v>
      </c>
      <c r="D20" s="2"/>
      <c r="E20" s="20">
        <f>SUM(E16:E19)</f>
        <v>62</v>
      </c>
      <c r="F20" s="2"/>
      <c r="G20" s="20">
        <f>SUM(G16:G19)</f>
        <v>62</v>
      </c>
      <c r="H20" s="2"/>
      <c r="I20" s="20">
        <f>SUM(I16:I19)</f>
        <v>253</v>
      </c>
      <c r="J20" s="3"/>
      <c r="K20" s="20">
        <f>SUM(K16:K19)</f>
        <v>255</v>
      </c>
    </row>
    <row r="21" spans="1:11" ht="15.75" customHeight="1" x14ac:dyDescent="0.2">
      <c r="A21" s="2"/>
      <c r="B21" s="2"/>
      <c r="C21" s="2"/>
      <c r="D21" s="2"/>
      <c r="E21" s="2"/>
      <c r="F21" s="2"/>
      <c r="G21" s="2"/>
      <c r="H21" s="2"/>
      <c r="I21" s="2"/>
      <c r="J21" s="2"/>
      <c r="K21" s="2"/>
    </row>
    <row r="22" spans="1:11" ht="25.5" customHeight="1" x14ac:dyDescent="0.2">
      <c r="A22" s="2"/>
      <c r="B22" s="8" t="s">
        <v>47</v>
      </c>
      <c r="C22" s="20">
        <v>25</v>
      </c>
      <c r="D22" s="2"/>
      <c r="E22" s="20">
        <v>24</v>
      </c>
      <c r="F22" s="2"/>
      <c r="G22" s="20">
        <v>25</v>
      </c>
      <c r="H22" s="2"/>
      <c r="I22" s="20">
        <v>96</v>
      </c>
      <c r="J22" s="2"/>
      <c r="K22" s="20">
        <v>99</v>
      </c>
    </row>
    <row r="23" spans="1:11" ht="15.75" customHeight="1" x14ac:dyDescent="0.2">
      <c r="A23" s="2"/>
      <c r="B23" s="10" t="s">
        <v>223</v>
      </c>
      <c r="C23" s="2"/>
      <c r="D23" s="2"/>
      <c r="E23" s="2"/>
      <c r="F23" s="2"/>
      <c r="G23" s="2"/>
      <c r="H23" s="2"/>
      <c r="I23" s="2"/>
      <c r="J23" s="2"/>
      <c r="K23" s="2"/>
    </row>
    <row r="24" spans="1:11" ht="15.75" customHeight="1" x14ac:dyDescent="0.2">
      <c r="A24" s="2"/>
      <c r="B24" s="10" t="s">
        <v>156</v>
      </c>
      <c r="C24" s="20">
        <v>-3</v>
      </c>
      <c r="D24" s="2"/>
      <c r="E24" s="20">
        <v>-3</v>
      </c>
      <c r="F24" s="2"/>
      <c r="G24" s="20">
        <v>-4</v>
      </c>
      <c r="H24" s="2"/>
      <c r="I24" s="20">
        <v>-16</v>
      </c>
      <c r="J24" s="2"/>
      <c r="K24" s="20">
        <v>-19</v>
      </c>
    </row>
    <row r="25" spans="1:11" ht="15.75" customHeight="1" x14ac:dyDescent="0.2">
      <c r="A25" s="2"/>
      <c r="B25" s="10" t="s">
        <v>157</v>
      </c>
      <c r="C25" s="21">
        <v>-1</v>
      </c>
      <c r="D25" s="2"/>
      <c r="E25" s="21">
        <v>-1</v>
      </c>
      <c r="F25" s="2"/>
      <c r="G25" s="21">
        <v>-1</v>
      </c>
      <c r="H25" s="2"/>
      <c r="I25" s="21">
        <v>-2</v>
      </c>
      <c r="J25" s="2"/>
      <c r="K25" s="21">
        <v>-2</v>
      </c>
    </row>
    <row r="26" spans="1:11" ht="25.5" customHeight="1" x14ac:dyDescent="0.2">
      <c r="A26" s="2"/>
      <c r="B26" s="8" t="s">
        <v>177</v>
      </c>
      <c r="C26" s="20">
        <f>SUM(C22:C25)</f>
        <v>21</v>
      </c>
      <c r="D26" s="2"/>
      <c r="E26" s="20">
        <f>SUM(E22:E25)</f>
        <v>20</v>
      </c>
      <c r="F26" s="2"/>
      <c r="G26" s="20">
        <f>SUM(G22:G25)</f>
        <v>20</v>
      </c>
      <c r="H26" s="2"/>
      <c r="I26" s="20">
        <f>SUM(I22:I25)</f>
        <v>78</v>
      </c>
      <c r="J26" s="2"/>
      <c r="K26" s="20">
        <f>SUM(K22:K25)</f>
        <v>78</v>
      </c>
    </row>
    <row r="27" spans="1:11" ht="15.75" customHeight="1" x14ac:dyDescent="0.2">
      <c r="A27" s="2"/>
      <c r="B27" s="2"/>
      <c r="C27" s="2"/>
      <c r="D27" s="2"/>
      <c r="E27" s="2"/>
      <c r="F27" s="2"/>
      <c r="G27" s="2"/>
      <c r="H27" s="2"/>
      <c r="I27" s="2"/>
      <c r="J27" s="2"/>
      <c r="K27" s="2"/>
    </row>
    <row r="28" spans="1:11" ht="15.75" customHeight="1" x14ac:dyDescent="0.2">
      <c r="A28" s="2"/>
      <c r="B28" s="8" t="s">
        <v>48</v>
      </c>
      <c r="C28" s="21">
        <v>73</v>
      </c>
      <c r="D28" s="2"/>
      <c r="E28" s="21">
        <v>75</v>
      </c>
      <c r="F28" s="2"/>
      <c r="G28" s="21">
        <v>70</v>
      </c>
      <c r="H28" s="2"/>
      <c r="I28" s="21">
        <v>291</v>
      </c>
      <c r="J28" s="2"/>
      <c r="K28" s="21">
        <v>266</v>
      </c>
    </row>
    <row r="29" spans="1:11" ht="3" customHeight="1" x14ac:dyDescent="0.2">
      <c r="A29" s="2"/>
      <c r="B29" s="2"/>
      <c r="C29" s="2"/>
      <c r="D29" s="2"/>
      <c r="E29" s="2"/>
      <c r="F29" s="2"/>
      <c r="G29" s="2"/>
      <c r="H29" s="2"/>
      <c r="I29" s="2"/>
      <c r="J29" s="2"/>
      <c r="K29" s="2"/>
    </row>
    <row r="30" spans="1:11" ht="15" customHeight="1" x14ac:dyDescent="0.2">
      <c r="A30" s="2"/>
      <c r="B30" s="8" t="s">
        <v>220</v>
      </c>
      <c r="C30" s="21">
        <f>C28+C26+C20+C14</f>
        <v>222</v>
      </c>
      <c r="D30" s="2"/>
      <c r="E30" s="21">
        <f>E28+E26+E20+E14</f>
        <v>219</v>
      </c>
      <c r="F30" s="2"/>
      <c r="G30" s="21">
        <f>G28+G26+G20+G14</f>
        <v>220</v>
      </c>
      <c r="H30" s="2"/>
      <c r="I30" s="21">
        <f>I28+I26+I20+I14</f>
        <v>881</v>
      </c>
      <c r="J30" s="2"/>
      <c r="K30" s="21">
        <f>K28+K26+K20+K14</f>
        <v>827</v>
      </c>
    </row>
    <row r="31" spans="1:11" ht="15.75" customHeight="1" x14ac:dyDescent="0.2">
      <c r="A31" s="2"/>
      <c r="B31" s="2"/>
      <c r="C31" s="2"/>
      <c r="D31" s="2"/>
      <c r="E31" s="2"/>
      <c r="F31" s="2"/>
      <c r="G31" s="2"/>
      <c r="H31" s="2"/>
      <c r="I31" s="2"/>
      <c r="J31" s="2"/>
      <c r="K31" s="2"/>
    </row>
    <row r="32" spans="1:11" ht="15.75" customHeight="1" x14ac:dyDescent="0.2">
      <c r="A32" s="104" t="s">
        <v>49</v>
      </c>
      <c r="B32" s="98"/>
      <c r="C32" s="2"/>
      <c r="D32" s="2"/>
      <c r="E32" s="2"/>
      <c r="F32" s="2"/>
      <c r="G32" s="2"/>
      <c r="H32" s="2"/>
      <c r="I32" s="2"/>
      <c r="J32" s="2"/>
      <c r="K32" s="2"/>
    </row>
    <row r="33" spans="1:12" ht="15.75" customHeight="1" x14ac:dyDescent="0.2">
      <c r="A33" s="2"/>
      <c r="B33" s="8" t="s">
        <v>50</v>
      </c>
      <c r="C33" s="20">
        <v>99</v>
      </c>
      <c r="D33" s="2"/>
      <c r="E33" s="20">
        <v>94</v>
      </c>
      <c r="F33" s="2"/>
      <c r="G33" s="20">
        <v>98</v>
      </c>
      <c r="H33" s="2"/>
      <c r="I33" s="20">
        <v>386</v>
      </c>
      <c r="J33" s="2"/>
      <c r="K33" s="20">
        <v>363</v>
      </c>
    </row>
    <row r="34" spans="1:12" ht="15.75" customHeight="1" x14ac:dyDescent="0.2">
      <c r="A34" s="2"/>
      <c r="B34" s="8" t="s">
        <v>51</v>
      </c>
      <c r="C34" s="21">
        <v>71</v>
      </c>
      <c r="D34" s="2"/>
      <c r="E34" s="21">
        <v>67</v>
      </c>
      <c r="F34" s="2"/>
      <c r="G34" s="21">
        <v>69</v>
      </c>
      <c r="H34" s="2"/>
      <c r="I34" s="21">
        <v>270</v>
      </c>
      <c r="J34" s="2"/>
      <c r="K34" s="21">
        <v>272</v>
      </c>
    </row>
    <row r="35" spans="1:12" ht="3" customHeight="1" x14ac:dyDescent="0.2">
      <c r="A35" s="2"/>
      <c r="B35" s="9"/>
      <c r="C35" s="2"/>
      <c r="D35" s="2"/>
      <c r="E35" s="2"/>
      <c r="F35" s="2"/>
      <c r="G35" s="2"/>
      <c r="H35" s="2"/>
      <c r="I35" s="2"/>
      <c r="J35" s="2"/>
      <c r="K35" s="2"/>
    </row>
    <row r="36" spans="1:12" ht="15" customHeight="1" x14ac:dyDescent="0.2">
      <c r="A36" s="2"/>
      <c r="B36" s="8" t="s">
        <v>221</v>
      </c>
      <c r="C36" s="21">
        <f>SUM(C33:C35)</f>
        <v>170</v>
      </c>
      <c r="D36" s="2"/>
      <c r="E36" s="21">
        <f>SUM(E33:E35)</f>
        <v>161</v>
      </c>
      <c r="F36" s="2"/>
      <c r="G36" s="21">
        <f>SUM(G33:G35)</f>
        <v>167</v>
      </c>
      <c r="H36" s="2"/>
      <c r="I36" s="21">
        <f>SUM(I33:I35)</f>
        <v>656</v>
      </c>
      <c r="J36" s="2"/>
      <c r="K36" s="21">
        <f>SUM(K33:K35)</f>
        <v>635</v>
      </c>
    </row>
    <row r="37" spans="1:12" ht="15.75" customHeight="1" x14ac:dyDescent="0.2">
      <c r="A37" s="2"/>
      <c r="B37" s="2"/>
      <c r="C37" s="2"/>
      <c r="D37" s="2"/>
      <c r="E37" s="2"/>
      <c r="F37" s="2"/>
      <c r="G37" s="2"/>
      <c r="H37" s="2"/>
      <c r="I37" s="2"/>
      <c r="J37" s="2"/>
      <c r="K37" s="2"/>
    </row>
    <row r="38" spans="1:12" ht="15.75" customHeight="1" x14ac:dyDescent="0.2">
      <c r="A38" s="104" t="s">
        <v>52</v>
      </c>
      <c r="B38" s="98"/>
      <c r="C38" s="2"/>
      <c r="D38" s="2"/>
      <c r="E38" s="2"/>
      <c r="F38" s="2"/>
      <c r="G38" s="2"/>
      <c r="H38" s="2"/>
      <c r="I38" s="2"/>
      <c r="J38" s="2"/>
      <c r="K38" s="2"/>
    </row>
    <row r="39" spans="1:12" ht="15.75" customHeight="1" x14ac:dyDescent="0.2">
      <c r="A39" s="2"/>
      <c r="B39" s="8" t="s">
        <v>53</v>
      </c>
      <c r="C39" s="20">
        <v>119</v>
      </c>
      <c r="D39" s="2"/>
      <c r="E39" s="20">
        <v>116</v>
      </c>
      <c r="F39" s="2"/>
      <c r="G39" s="20">
        <v>105</v>
      </c>
      <c r="H39" s="2"/>
      <c r="I39" s="20">
        <v>454</v>
      </c>
      <c r="J39" s="2"/>
      <c r="K39" s="20">
        <v>427</v>
      </c>
    </row>
    <row r="40" spans="1:12" ht="15.75" customHeight="1" x14ac:dyDescent="0.2">
      <c r="A40" s="2"/>
      <c r="B40" s="8" t="s">
        <v>54</v>
      </c>
      <c r="C40" s="21">
        <v>37</v>
      </c>
      <c r="D40" s="2"/>
      <c r="E40" s="21">
        <v>34</v>
      </c>
      <c r="F40" s="2"/>
      <c r="G40" s="21">
        <v>30</v>
      </c>
      <c r="H40" s="2"/>
      <c r="I40" s="21">
        <v>134</v>
      </c>
      <c r="J40" s="2"/>
      <c r="K40" s="21">
        <v>113</v>
      </c>
    </row>
    <row r="41" spans="1:12" ht="3" customHeight="1" x14ac:dyDescent="0.2">
      <c r="A41" s="2"/>
      <c r="B41" s="9"/>
      <c r="C41" s="2"/>
      <c r="D41" s="2"/>
      <c r="E41" s="2"/>
      <c r="F41" s="2"/>
      <c r="G41" s="2"/>
      <c r="H41" s="2"/>
      <c r="I41" s="2"/>
      <c r="J41" s="2"/>
      <c r="K41" s="2"/>
    </row>
    <row r="42" spans="1:12" ht="15" customHeight="1" x14ac:dyDescent="0.2">
      <c r="A42" s="2"/>
      <c r="B42" s="8" t="s">
        <v>222</v>
      </c>
      <c r="C42" s="21">
        <f>SUM(C39:C41)</f>
        <v>156</v>
      </c>
      <c r="D42" s="2"/>
      <c r="E42" s="21">
        <f>SUM(E39:E41)</f>
        <v>150</v>
      </c>
      <c r="F42" s="2"/>
      <c r="G42" s="21">
        <f>SUM(G39:G41)</f>
        <v>135</v>
      </c>
      <c r="H42" s="2"/>
      <c r="I42" s="21">
        <f>SUM(I39:I41)</f>
        <v>588</v>
      </c>
      <c r="J42" s="2"/>
      <c r="K42" s="21">
        <f>SUM(K39:K41)</f>
        <v>540</v>
      </c>
    </row>
    <row r="43" spans="1:12" ht="3" customHeight="1" x14ac:dyDescent="0.2">
      <c r="A43" s="2"/>
      <c r="B43" s="2"/>
      <c r="C43" s="2"/>
      <c r="D43" s="2"/>
      <c r="E43" s="2"/>
      <c r="F43" s="2"/>
      <c r="G43" s="2"/>
      <c r="H43" s="2"/>
      <c r="I43" s="2"/>
      <c r="J43" s="2"/>
      <c r="K43" s="2"/>
    </row>
    <row r="44" spans="1:12" ht="15.75" customHeight="1" x14ac:dyDescent="0.2">
      <c r="A44" s="104" t="s">
        <v>55</v>
      </c>
      <c r="B44" s="98"/>
      <c r="C44" s="21">
        <v>87</v>
      </c>
      <c r="D44" s="2"/>
      <c r="E44" s="21">
        <v>77</v>
      </c>
      <c r="F44" s="2"/>
      <c r="G44" s="21">
        <v>77</v>
      </c>
      <c r="H44" s="2"/>
      <c r="I44" s="21">
        <v>303</v>
      </c>
      <c r="J44" s="2"/>
      <c r="K44" s="21">
        <v>275</v>
      </c>
      <c r="L44" s="61"/>
    </row>
    <row r="45" spans="1:12" ht="3" customHeight="1" x14ac:dyDescent="0.2">
      <c r="A45" s="2"/>
      <c r="B45" s="2"/>
      <c r="C45" s="2"/>
      <c r="D45" s="2"/>
      <c r="E45" s="2"/>
      <c r="F45" s="2"/>
      <c r="G45" s="2"/>
      <c r="H45" s="2"/>
      <c r="I45" s="2"/>
      <c r="J45" s="2"/>
      <c r="K45" s="2"/>
    </row>
    <row r="46" spans="1:12" ht="15" customHeight="1" x14ac:dyDescent="0.2">
      <c r="A46" s="104" t="s">
        <v>56</v>
      </c>
      <c r="B46" s="98"/>
      <c r="C46" s="22">
        <f>C44+C42+C36+C30</f>
        <v>635</v>
      </c>
      <c r="D46" s="2"/>
      <c r="E46" s="22">
        <f>E44+E42+E36+E30</f>
        <v>607</v>
      </c>
      <c r="F46" s="2"/>
      <c r="G46" s="22">
        <f>G44+G42+G36+G30</f>
        <v>599</v>
      </c>
      <c r="H46" s="2"/>
      <c r="I46" s="22">
        <f>I44+I42+I36+I30</f>
        <v>2428</v>
      </c>
      <c r="J46" s="2"/>
      <c r="K46" s="22">
        <f>K44+K42+K36+K30</f>
        <v>2277</v>
      </c>
    </row>
    <row r="47" spans="1:12" ht="18.75" customHeight="1" x14ac:dyDescent="0.2">
      <c r="A47" s="2"/>
      <c r="B47" s="2"/>
      <c r="C47" s="2"/>
      <c r="D47" s="2"/>
      <c r="E47" s="2"/>
      <c r="F47" s="2"/>
      <c r="G47" s="2"/>
      <c r="H47" s="2"/>
      <c r="I47" s="2"/>
      <c r="J47" s="2"/>
      <c r="K47" s="2"/>
    </row>
    <row r="48" spans="1:12"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sheetData>
  <mergeCells count="10">
    <mergeCell ref="C6:G6"/>
    <mergeCell ref="I6:K6"/>
    <mergeCell ref="A1:K1"/>
    <mergeCell ref="A2:K2"/>
    <mergeCell ref="A3:K3"/>
    <mergeCell ref="A9:B9"/>
    <mergeCell ref="A32:B32"/>
    <mergeCell ref="A38:B38"/>
    <mergeCell ref="A44:B44"/>
    <mergeCell ref="A46:B46"/>
  </mergeCells>
  <printOptions horizontalCentered="1"/>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3"/>
  <sheetViews>
    <sheetView showGridLines="0" zoomScaleNormal="100" workbookViewId="0">
      <selection activeCell="G6" sqref="G6"/>
    </sheetView>
  </sheetViews>
  <sheetFormatPr defaultColWidth="21.5" defaultRowHeight="12.75" x14ac:dyDescent="0.2"/>
  <cols>
    <col min="1" max="1" width="6.33203125" customWidth="1"/>
    <col min="2" max="2" width="80.83203125" customWidth="1"/>
    <col min="3" max="3" width="15.83203125" customWidth="1"/>
    <col min="4" max="4" width="16.83203125" customWidth="1"/>
    <col min="5" max="5" width="2.83203125" customWidth="1"/>
    <col min="6" max="6" width="16.83203125" customWidth="1"/>
  </cols>
  <sheetData>
    <row r="1" spans="1:25" ht="12.75" customHeight="1" x14ac:dyDescent="0.2">
      <c r="A1" s="97" t="s">
        <v>0</v>
      </c>
      <c r="B1" s="98"/>
      <c r="C1" s="98"/>
      <c r="D1" s="98"/>
      <c r="E1" s="98"/>
      <c r="F1" s="98"/>
      <c r="G1" s="2"/>
      <c r="H1" s="2"/>
      <c r="J1" s="2"/>
      <c r="K1" s="2"/>
      <c r="L1" s="2"/>
      <c r="M1" s="2"/>
      <c r="N1" s="2"/>
      <c r="O1" s="2"/>
      <c r="P1" s="2"/>
      <c r="Q1" s="2"/>
      <c r="R1" s="2"/>
      <c r="S1" s="2"/>
      <c r="T1" s="2"/>
      <c r="U1" s="2"/>
      <c r="V1" s="2"/>
      <c r="W1" s="2"/>
      <c r="X1" s="2"/>
      <c r="Y1" s="2"/>
    </row>
    <row r="2" spans="1:25" ht="12.75" customHeight="1" x14ac:dyDescent="0.2">
      <c r="A2" s="97" t="s">
        <v>57</v>
      </c>
      <c r="B2" s="101"/>
      <c r="C2" s="101"/>
      <c r="D2" s="101"/>
      <c r="E2" s="101"/>
      <c r="F2" s="101"/>
      <c r="G2" s="2"/>
      <c r="H2" s="2"/>
      <c r="J2" s="2"/>
      <c r="K2" s="2"/>
      <c r="L2" s="2"/>
      <c r="M2" s="2"/>
      <c r="N2" s="2"/>
      <c r="O2" s="2"/>
      <c r="P2" s="2"/>
      <c r="Q2" s="2"/>
      <c r="R2" s="2"/>
      <c r="S2" s="2"/>
      <c r="T2" s="2"/>
      <c r="U2" s="2"/>
      <c r="V2" s="2"/>
      <c r="W2" s="2"/>
      <c r="X2" s="2"/>
      <c r="Y2" s="2"/>
    </row>
    <row r="3" spans="1:25" ht="12.75" customHeight="1" x14ac:dyDescent="0.2">
      <c r="A3" s="97" t="s">
        <v>41</v>
      </c>
      <c r="B3" s="101"/>
      <c r="C3" s="101"/>
      <c r="D3" s="101"/>
      <c r="E3" s="101"/>
      <c r="F3" s="101"/>
      <c r="G3" s="2"/>
      <c r="H3" s="2"/>
      <c r="J3" s="2"/>
      <c r="K3" s="2"/>
      <c r="L3" s="2"/>
      <c r="M3" s="2"/>
      <c r="N3" s="2"/>
      <c r="O3" s="2"/>
      <c r="P3" s="2"/>
      <c r="Q3" s="2"/>
      <c r="R3" s="2"/>
      <c r="S3" s="2"/>
      <c r="T3" s="2"/>
      <c r="U3" s="2"/>
      <c r="V3" s="2"/>
      <c r="W3" s="2"/>
      <c r="X3" s="2"/>
      <c r="Y3" s="2"/>
    </row>
    <row r="4" spans="1:25" ht="12.75" customHeight="1" x14ac:dyDescent="0.2">
      <c r="A4" s="2"/>
      <c r="B4" s="2"/>
      <c r="C4" s="2"/>
      <c r="D4" s="2"/>
      <c r="E4" s="2"/>
      <c r="F4" s="2"/>
      <c r="G4" s="2"/>
      <c r="H4" s="2"/>
    </row>
    <row r="5" spans="1:25" ht="12.75" customHeight="1" x14ac:dyDescent="0.2">
      <c r="A5" s="2"/>
      <c r="B5" s="1" t="s">
        <v>58</v>
      </c>
      <c r="C5" s="5"/>
      <c r="D5" s="1" t="s">
        <v>5</v>
      </c>
      <c r="E5" s="5"/>
      <c r="F5" s="23">
        <v>42735</v>
      </c>
      <c r="G5" s="2"/>
      <c r="H5" s="1" t="s">
        <v>58</v>
      </c>
      <c r="I5" s="5"/>
      <c r="J5" s="1" t="s">
        <v>58</v>
      </c>
    </row>
    <row r="6" spans="1:25" ht="12.75" customHeight="1" x14ac:dyDescent="0.2">
      <c r="A6" s="2"/>
      <c r="B6" s="1" t="s">
        <v>58</v>
      </c>
      <c r="C6" s="5"/>
      <c r="D6" s="84">
        <v>2017</v>
      </c>
      <c r="E6" s="5"/>
      <c r="F6" s="7">
        <v>42735</v>
      </c>
      <c r="G6" s="2"/>
      <c r="H6" s="1" t="s">
        <v>58</v>
      </c>
      <c r="I6" s="5"/>
      <c r="J6" s="1" t="s">
        <v>58</v>
      </c>
    </row>
    <row r="7" spans="1:25" ht="15.75" customHeight="1" x14ac:dyDescent="0.2">
      <c r="A7" s="104" t="s">
        <v>59</v>
      </c>
      <c r="B7" s="98"/>
      <c r="C7" s="2"/>
      <c r="D7" s="1" t="s">
        <v>2</v>
      </c>
      <c r="E7" s="2"/>
      <c r="F7" s="2"/>
      <c r="G7" s="2"/>
      <c r="H7" s="2"/>
    </row>
    <row r="8" spans="1:25" ht="15.75" customHeight="1" x14ac:dyDescent="0.2">
      <c r="A8" s="105" t="s">
        <v>60</v>
      </c>
      <c r="B8" s="101"/>
      <c r="C8" s="2"/>
      <c r="D8" s="2"/>
      <c r="E8" s="2"/>
      <c r="F8" s="2"/>
      <c r="G8" s="2"/>
      <c r="H8" s="2"/>
    </row>
    <row r="9" spans="1:25" ht="15.75" customHeight="1" x14ac:dyDescent="0.2">
      <c r="A9" s="2"/>
      <c r="B9" s="10" t="s">
        <v>61</v>
      </c>
      <c r="C9" s="2"/>
      <c r="D9" s="19">
        <v>377</v>
      </c>
      <c r="E9" s="2"/>
      <c r="F9" s="19">
        <v>403</v>
      </c>
      <c r="G9" s="2"/>
      <c r="H9" s="2"/>
    </row>
    <row r="10" spans="1:25" ht="15.75" customHeight="1" x14ac:dyDescent="0.2">
      <c r="A10" s="2"/>
      <c r="B10" s="10" t="s">
        <v>62</v>
      </c>
      <c r="C10" s="2"/>
      <c r="D10" s="20">
        <v>22</v>
      </c>
      <c r="E10" s="2"/>
      <c r="F10" s="20">
        <v>15</v>
      </c>
      <c r="G10" s="2"/>
      <c r="H10" s="2"/>
    </row>
    <row r="11" spans="1:25" ht="15.75" customHeight="1" x14ac:dyDescent="0.2">
      <c r="A11" s="2"/>
      <c r="B11" s="10" t="s">
        <v>63</v>
      </c>
      <c r="C11" s="2"/>
      <c r="D11" s="20">
        <v>235</v>
      </c>
      <c r="E11" s="2"/>
      <c r="F11" s="20">
        <v>245</v>
      </c>
      <c r="G11" s="2"/>
      <c r="H11" s="2"/>
    </row>
    <row r="12" spans="1:25" ht="15.75" customHeight="1" x14ac:dyDescent="0.2">
      <c r="A12" s="2"/>
      <c r="B12" s="10" t="s">
        <v>64</v>
      </c>
      <c r="C12" s="2"/>
      <c r="D12" s="58">
        <v>423</v>
      </c>
      <c r="E12" s="2"/>
      <c r="F12" s="20">
        <v>429</v>
      </c>
      <c r="G12" s="2"/>
      <c r="H12" s="2"/>
    </row>
    <row r="13" spans="1:25" ht="15.75" customHeight="1" x14ac:dyDescent="0.2">
      <c r="A13" s="2"/>
      <c r="B13" s="10" t="s">
        <v>66</v>
      </c>
      <c r="C13" s="2"/>
      <c r="D13" s="58">
        <v>3988</v>
      </c>
      <c r="E13" s="2"/>
      <c r="F13" s="20">
        <v>3301</v>
      </c>
      <c r="G13" s="2"/>
      <c r="H13" s="2"/>
    </row>
    <row r="14" spans="1:25" ht="15.75" customHeight="1" x14ac:dyDescent="0.2">
      <c r="A14" s="2"/>
      <c r="B14" s="10" t="s">
        <v>67</v>
      </c>
      <c r="C14" s="2"/>
      <c r="D14" s="83">
        <v>187</v>
      </c>
      <c r="E14" s="2"/>
      <c r="F14" s="82">
        <v>167</v>
      </c>
      <c r="G14" s="2"/>
      <c r="H14" s="2"/>
    </row>
    <row r="15" spans="1:25" s="73" customFormat="1" ht="15.75" customHeight="1" x14ac:dyDescent="0.2">
      <c r="A15" s="74"/>
      <c r="B15" s="62" t="s">
        <v>65</v>
      </c>
      <c r="C15" s="74"/>
      <c r="D15" s="59">
        <v>297</v>
      </c>
      <c r="E15" s="74"/>
      <c r="F15" s="21">
        <v>0</v>
      </c>
      <c r="G15" s="74"/>
      <c r="H15" s="74"/>
    </row>
    <row r="16" spans="1:25" ht="15.75" customHeight="1" x14ac:dyDescent="0.2">
      <c r="A16" s="105" t="s">
        <v>68</v>
      </c>
      <c r="B16" s="101"/>
      <c r="C16" s="2"/>
      <c r="D16" s="58">
        <f>SUM(D9:D15)</f>
        <v>5529</v>
      </c>
      <c r="E16" s="2"/>
      <c r="F16" s="20">
        <f>SUM(F9:F15)</f>
        <v>4560</v>
      </c>
      <c r="G16" s="2"/>
      <c r="H16" s="2"/>
    </row>
    <row r="17" spans="1:8" ht="15.75" customHeight="1" x14ac:dyDescent="0.2">
      <c r="A17" s="105" t="s">
        <v>69</v>
      </c>
      <c r="B17" s="101"/>
      <c r="C17" s="2"/>
      <c r="D17" s="58">
        <v>400</v>
      </c>
      <c r="E17" s="2"/>
      <c r="F17" s="20">
        <v>362</v>
      </c>
      <c r="G17" s="2"/>
      <c r="H17" s="2"/>
    </row>
    <row r="18" spans="1:8" ht="15.75" customHeight="1" x14ac:dyDescent="0.2">
      <c r="A18" s="105" t="s">
        <v>70</v>
      </c>
      <c r="B18" s="101"/>
      <c r="C18" s="2"/>
      <c r="D18" s="58">
        <v>391</v>
      </c>
      <c r="E18" s="2"/>
      <c r="F18" s="20">
        <v>717</v>
      </c>
      <c r="G18" s="2"/>
      <c r="H18" s="2"/>
    </row>
    <row r="19" spans="1:8" ht="15.75" customHeight="1" x14ac:dyDescent="0.2">
      <c r="A19" s="105" t="s">
        <v>71</v>
      </c>
      <c r="B19" s="101"/>
      <c r="C19" s="2"/>
      <c r="D19" s="58">
        <v>6586</v>
      </c>
      <c r="E19" s="2"/>
      <c r="F19" s="20">
        <v>6027</v>
      </c>
      <c r="G19" s="2"/>
      <c r="H19" s="2"/>
    </row>
    <row r="20" spans="1:8" ht="15.75" customHeight="1" x14ac:dyDescent="0.2">
      <c r="A20" s="105" t="s">
        <v>72</v>
      </c>
      <c r="B20" s="101"/>
      <c r="C20" s="2"/>
      <c r="D20" s="58">
        <v>2468</v>
      </c>
      <c r="E20" s="2"/>
      <c r="F20" s="20">
        <v>2094</v>
      </c>
      <c r="G20" s="2"/>
      <c r="H20" s="2"/>
    </row>
    <row r="21" spans="1:8" ht="15.75" customHeight="1" x14ac:dyDescent="0.2">
      <c r="A21" s="105" t="s">
        <v>73</v>
      </c>
      <c r="B21" s="101"/>
      <c r="C21" s="2"/>
      <c r="D21" s="59">
        <v>412</v>
      </c>
      <c r="E21" s="2"/>
      <c r="F21" s="21">
        <v>390</v>
      </c>
      <c r="G21" s="2"/>
      <c r="H21" s="2"/>
    </row>
    <row r="22" spans="1:8" ht="15.75" customHeight="1" x14ac:dyDescent="0.2">
      <c r="A22" s="105" t="s">
        <v>74</v>
      </c>
      <c r="B22" s="101"/>
      <c r="C22" s="2"/>
      <c r="D22" s="68">
        <f>SUM(D16:D21)</f>
        <v>15786</v>
      </c>
      <c r="E22" s="2"/>
      <c r="F22" s="22">
        <f>SUM(F16:F21)</f>
        <v>14150</v>
      </c>
      <c r="G22" s="2"/>
      <c r="H22" s="2"/>
    </row>
    <row r="23" spans="1:8" ht="15.75" customHeight="1" x14ac:dyDescent="0.2">
      <c r="A23" s="2"/>
      <c r="B23" s="2"/>
      <c r="C23" s="2"/>
      <c r="D23" s="67"/>
      <c r="E23" s="2"/>
      <c r="F23" s="2"/>
      <c r="G23" s="2"/>
      <c r="H23" s="2"/>
    </row>
    <row r="24" spans="1:8" ht="15.75" customHeight="1" x14ac:dyDescent="0.2">
      <c r="A24" s="104" t="s">
        <v>75</v>
      </c>
      <c r="B24" s="101"/>
      <c r="C24" s="2"/>
      <c r="D24" s="67"/>
      <c r="E24" s="2"/>
      <c r="F24" s="2"/>
      <c r="G24" s="2"/>
      <c r="H24" s="2"/>
    </row>
    <row r="25" spans="1:8" ht="15.75" customHeight="1" x14ac:dyDescent="0.2">
      <c r="A25" s="105" t="s">
        <v>76</v>
      </c>
      <c r="B25" s="101"/>
      <c r="C25" s="2"/>
      <c r="D25" s="67"/>
      <c r="E25" s="2"/>
      <c r="F25" s="2"/>
      <c r="G25" s="2"/>
      <c r="H25" s="2"/>
    </row>
    <row r="26" spans="1:8" ht="15.75" customHeight="1" x14ac:dyDescent="0.2">
      <c r="A26" s="2"/>
      <c r="B26" s="10" t="s">
        <v>77</v>
      </c>
      <c r="C26" s="2"/>
      <c r="D26" s="69">
        <v>177</v>
      </c>
      <c r="E26" s="2"/>
      <c r="F26" s="19">
        <v>175</v>
      </c>
      <c r="G26" s="2"/>
      <c r="H26" s="2"/>
    </row>
    <row r="27" spans="1:8" ht="15.75" customHeight="1" x14ac:dyDescent="0.2">
      <c r="A27" s="2"/>
      <c r="B27" s="10" t="s">
        <v>78</v>
      </c>
      <c r="C27" s="2"/>
      <c r="D27" s="58">
        <v>128</v>
      </c>
      <c r="E27" s="2"/>
      <c r="F27" s="20">
        <v>108</v>
      </c>
      <c r="G27" s="2"/>
      <c r="H27" s="2"/>
    </row>
    <row r="28" spans="1:8" ht="15.75" customHeight="1" x14ac:dyDescent="0.2">
      <c r="A28" s="2"/>
      <c r="B28" s="10" t="s">
        <v>79</v>
      </c>
      <c r="C28" s="2"/>
      <c r="D28" s="58">
        <v>170</v>
      </c>
      <c r="E28" s="2"/>
      <c r="F28" s="20">
        <v>207</v>
      </c>
      <c r="G28" s="2"/>
      <c r="H28" s="2"/>
    </row>
    <row r="29" spans="1:8" ht="15.75" customHeight="1" x14ac:dyDescent="0.2">
      <c r="A29" s="2"/>
      <c r="B29" s="10" t="s">
        <v>80</v>
      </c>
      <c r="C29" s="2"/>
      <c r="D29" s="58">
        <v>189</v>
      </c>
      <c r="E29" s="2"/>
      <c r="F29" s="20">
        <v>162</v>
      </c>
      <c r="G29" s="2"/>
      <c r="H29" s="2"/>
    </row>
    <row r="30" spans="1:8" ht="15.75" customHeight="1" x14ac:dyDescent="0.2">
      <c r="A30" s="2"/>
      <c r="B30" s="10" t="s">
        <v>81</v>
      </c>
      <c r="C30" s="2"/>
      <c r="D30" s="58">
        <v>85</v>
      </c>
      <c r="E30" s="2"/>
      <c r="F30" s="20">
        <v>129</v>
      </c>
      <c r="G30" s="2"/>
      <c r="H30" s="2"/>
    </row>
    <row r="31" spans="1:8" ht="15.75" customHeight="1" x14ac:dyDescent="0.2">
      <c r="A31" s="2"/>
      <c r="B31" s="10" t="s">
        <v>66</v>
      </c>
      <c r="C31" s="2"/>
      <c r="D31" s="58">
        <v>3988</v>
      </c>
      <c r="E31" s="2"/>
      <c r="F31" s="20">
        <v>3301</v>
      </c>
      <c r="G31" s="2"/>
      <c r="H31" s="2"/>
    </row>
    <row r="32" spans="1:8" s="73" customFormat="1" ht="15.75" customHeight="1" x14ac:dyDescent="0.2">
      <c r="A32" s="74"/>
      <c r="B32" s="62" t="s">
        <v>82</v>
      </c>
      <c r="C32" s="74"/>
      <c r="D32" s="58">
        <v>480</v>
      </c>
      <c r="E32" s="2"/>
      <c r="F32" s="20">
        <v>0</v>
      </c>
      <c r="G32" s="74"/>
      <c r="H32" s="74"/>
    </row>
    <row r="33" spans="1:12" ht="15.75" customHeight="1" x14ac:dyDescent="0.2">
      <c r="A33" s="2"/>
      <c r="B33" s="10" t="s">
        <v>83</v>
      </c>
      <c r="C33" s="2"/>
      <c r="D33" s="58">
        <v>45</v>
      </c>
      <c r="E33" s="2"/>
      <c r="F33" s="20">
        <v>0</v>
      </c>
      <c r="G33" s="2"/>
      <c r="H33" s="2"/>
    </row>
    <row r="34" spans="1:12" ht="15.75" customHeight="1" x14ac:dyDescent="0.2">
      <c r="A34" s="105" t="s">
        <v>84</v>
      </c>
      <c r="B34" s="101"/>
      <c r="C34" s="2"/>
      <c r="D34" s="70">
        <f>SUM(D26:D33)</f>
        <v>5262</v>
      </c>
      <c r="E34" s="2"/>
      <c r="F34" s="24">
        <f>SUM(F26:F33)</f>
        <v>4082</v>
      </c>
      <c r="G34" s="2"/>
      <c r="H34" s="2"/>
    </row>
    <row r="35" spans="1:12" ht="15.75" customHeight="1" x14ac:dyDescent="0.2">
      <c r="A35" s="106" t="s">
        <v>201</v>
      </c>
      <c r="B35" s="100"/>
      <c r="C35" s="2"/>
      <c r="D35" s="58">
        <v>3727</v>
      </c>
      <c r="E35" s="2"/>
      <c r="F35" s="20">
        <v>3603</v>
      </c>
      <c r="G35" s="2"/>
      <c r="H35" s="2"/>
    </row>
    <row r="36" spans="1:12" ht="15.75" customHeight="1" x14ac:dyDescent="0.2">
      <c r="A36" s="105" t="s">
        <v>85</v>
      </c>
      <c r="B36" s="101"/>
      <c r="C36" s="2"/>
      <c r="D36" s="58">
        <v>602</v>
      </c>
      <c r="E36" s="2"/>
      <c r="F36" s="20">
        <v>720</v>
      </c>
      <c r="G36" s="2"/>
      <c r="H36" s="2"/>
    </row>
    <row r="37" spans="1:12" ht="15.75" customHeight="1" x14ac:dyDescent="0.2">
      <c r="A37" s="105" t="s">
        <v>86</v>
      </c>
      <c r="B37" s="101"/>
      <c r="C37" s="2"/>
      <c r="D37" s="58">
        <v>146</v>
      </c>
      <c r="E37" s="2"/>
      <c r="F37" s="20">
        <v>171</v>
      </c>
      <c r="G37" s="2"/>
      <c r="H37" s="2"/>
    </row>
    <row r="38" spans="1:12" ht="15.75" customHeight="1" x14ac:dyDescent="0.2">
      <c r="A38" s="105" t="s">
        <v>87</v>
      </c>
      <c r="B38" s="101"/>
      <c r="C38" s="2"/>
      <c r="D38" s="59">
        <v>162</v>
      </c>
      <c r="E38" s="2"/>
      <c r="F38" s="21">
        <v>144</v>
      </c>
      <c r="G38" s="2"/>
      <c r="H38" s="2"/>
    </row>
    <row r="39" spans="1:12" ht="15.75" customHeight="1" x14ac:dyDescent="0.2">
      <c r="A39" s="105" t="s">
        <v>88</v>
      </c>
      <c r="B39" s="101"/>
      <c r="C39" s="2"/>
      <c r="D39" s="71">
        <f>SUM(D34:D38)</f>
        <v>9899</v>
      </c>
      <c r="E39" s="2"/>
      <c r="F39" s="55">
        <f>SUM(F34:F38)</f>
        <v>8720</v>
      </c>
      <c r="G39" s="2"/>
      <c r="H39" s="2"/>
    </row>
    <row r="40" spans="1:12" ht="15.75" customHeight="1" x14ac:dyDescent="0.2">
      <c r="A40" s="101"/>
      <c r="B40" s="101"/>
      <c r="C40" s="2"/>
      <c r="D40" s="67"/>
      <c r="E40" s="2"/>
      <c r="F40" s="2"/>
      <c r="G40" s="2"/>
      <c r="H40" s="2"/>
    </row>
    <row r="41" spans="1:12" ht="15.75" customHeight="1" x14ac:dyDescent="0.2">
      <c r="A41" s="104" t="s">
        <v>89</v>
      </c>
      <c r="B41" s="101"/>
      <c r="C41" s="2"/>
      <c r="D41" s="2"/>
      <c r="E41" s="2"/>
      <c r="F41" s="2"/>
      <c r="G41" s="2"/>
      <c r="H41" s="2"/>
    </row>
    <row r="42" spans="1:12" ht="15.75" customHeight="1" x14ac:dyDescent="0.2">
      <c r="A42" s="104" t="s">
        <v>90</v>
      </c>
      <c r="B42" s="101"/>
      <c r="C42" s="2"/>
      <c r="D42" s="2"/>
      <c r="E42" s="2"/>
      <c r="F42" s="2"/>
      <c r="G42" s="2"/>
      <c r="H42" s="2"/>
    </row>
    <row r="43" spans="1:12" ht="15.75" customHeight="1" x14ac:dyDescent="0.2">
      <c r="A43" s="105" t="s">
        <v>91</v>
      </c>
      <c r="B43" s="101"/>
      <c r="C43" s="2"/>
      <c r="D43" s="2"/>
      <c r="E43" s="2"/>
      <c r="F43" s="2"/>
      <c r="G43" s="2"/>
      <c r="H43" s="2"/>
    </row>
    <row r="44" spans="1:12" ht="15.75" customHeight="1" x14ac:dyDescent="0.2">
      <c r="A44" s="2"/>
      <c r="B44" s="10" t="s">
        <v>92</v>
      </c>
      <c r="C44" s="2"/>
      <c r="D44" s="20">
        <v>2</v>
      </c>
      <c r="E44" s="2"/>
      <c r="F44" s="20">
        <v>2</v>
      </c>
      <c r="G44" s="2"/>
      <c r="H44" s="2"/>
      <c r="L44" s="61"/>
    </row>
    <row r="45" spans="1:12" ht="15.75" customHeight="1" x14ac:dyDescent="0.2">
      <c r="A45" s="2"/>
      <c r="B45" s="10" t="s">
        <v>93</v>
      </c>
      <c r="C45" s="2"/>
      <c r="D45" s="20">
        <v>3024</v>
      </c>
      <c r="E45" s="2"/>
      <c r="F45" s="20">
        <v>3104</v>
      </c>
      <c r="G45" s="2"/>
      <c r="H45" s="2"/>
    </row>
    <row r="46" spans="1:12" ht="15.75" customHeight="1" x14ac:dyDescent="0.2">
      <c r="A46" s="2"/>
      <c r="B46" s="10" t="s">
        <v>94</v>
      </c>
      <c r="C46" s="2"/>
      <c r="D46" s="20">
        <v>-247</v>
      </c>
      <c r="E46" s="2"/>
      <c r="F46" s="20">
        <v>-176</v>
      </c>
      <c r="G46" s="2"/>
      <c r="H46" s="2"/>
    </row>
    <row r="47" spans="1:12" ht="15.75" customHeight="1" x14ac:dyDescent="0.2">
      <c r="A47" s="2"/>
      <c r="B47" s="10" t="s">
        <v>95</v>
      </c>
      <c r="C47" s="2"/>
      <c r="D47" s="20">
        <v>-862</v>
      </c>
      <c r="E47" s="2"/>
      <c r="F47" s="20">
        <v>-979</v>
      </c>
      <c r="G47" s="2"/>
      <c r="H47" s="2"/>
    </row>
    <row r="48" spans="1:12" ht="15.75" customHeight="1" x14ac:dyDescent="0.2">
      <c r="A48" s="2"/>
      <c r="B48" s="10" t="s">
        <v>96</v>
      </c>
      <c r="C48" s="2"/>
      <c r="D48" s="21">
        <v>3970</v>
      </c>
      <c r="E48" s="2"/>
      <c r="F48" s="21">
        <v>3479</v>
      </c>
      <c r="G48" s="2"/>
      <c r="H48" s="2"/>
    </row>
    <row r="49" spans="1:8" ht="15.75" customHeight="1" x14ac:dyDescent="0.2">
      <c r="A49" s="105" t="s">
        <v>97</v>
      </c>
      <c r="B49" s="101"/>
      <c r="C49" s="2"/>
      <c r="D49" s="20">
        <f>SUM(D44:D48)</f>
        <v>5887</v>
      </c>
      <c r="E49" s="2"/>
      <c r="F49" s="20">
        <f>SUM(F44:F48)</f>
        <v>5430</v>
      </c>
      <c r="G49" s="2"/>
      <c r="H49" s="2"/>
    </row>
    <row r="50" spans="1:8" ht="15.75" customHeight="1" x14ac:dyDescent="0.2">
      <c r="A50" s="105" t="s">
        <v>98</v>
      </c>
      <c r="B50" s="101"/>
      <c r="C50" s="2"/>
      <c r="D50" s="25">
        <f>D49+D39</f>
        <v>15786</v>
      </c>
      <c r="E50" s="2"/>
      <c r="F50" s="25">
        <f>F49+F39</f>
        <v>14150</v>
      </c>
      <c r="G50" s="2"/>
      <c r="H50" s="2"/>
    </row>
    <row r="51" spans="1:8" ht="18.75" customHeight="1" x14ac:dyDescent="0.2"/>
    <row r="52" spans="1:8" ht="18.75" customHeight="1" x14ac:dyDescent="0.2"/>
    <row r="53" spans="1:8" ht="18.75" customHeight="1" x14ac:dyDescent="0.2"/>
    <row r="54" spans="1:8" ht="18.75" customHeight="1" x14ac:dyDescent="0.2"/>
    <row r="55" spans="1:8" ht="18.75" customHeight="1" x14ac:dyDescent="0.2"/>
    <row r="56" spans="1:8" ht="18.75" customHeight="1" x14ac:dyDescent="0.2"/>
    <row r="57" spans="1:8" ht="18.75" customHeight="1" x14ac:dyDescent="0.2"/>
    <row r="58" spans="1:8" ht="18.75" customHeight="1" x14ac:dyDescent="0.2"/>
    <row r="59" spans="1:8" ht="18.75" customHeight="1" x14ac:dyDescent="0.2"/>
    <row r="60" spans="1:8" ht="18.75" customHeight="1" x14ac:dyDescent="0.2"/>
    <row r="61" spans="1:8" ht="18.75" customHeight="1" x14ac:dyDescent="0.2"/>
    <row r="62" spans="1:8" ht="18.75" customHeight="1" x14ac:dyDescent="0.2"/>
    <row r="63" spans="1:8" ht="18.75" customHeight="1" x14ac:dyDescent="0.2"/>
    <row r="64" spans="1:8"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sheetData>
  <mergeCells count="26">
    <mergeCell ref="A1:F1"/>
    <mergeCell ref="A2:F2"/>
    <mergeCell ref="A3:F3"/>
    <mergeCell ref="A7:B7"/>
    <mergeCell ref="A8:B8"/>
    <mergeCell ref="A16:B16"/>
    <mergeCell ref="A17:B17"/>
    <mergeCell ref="A18:B18"/>
    <mergeCell ref="A19:B19"/>
    <mergeCell ref="A20:B20"/>
    <mergeCell ref="A21:B21"/>
    <mergeCell ref="A22:B22"/>
    <mergeCell ref="A24:B24"/>
    <mergeCell ref="A25:B25"/>
    <mergeCell ref="A34:B34"/>
    <mergeCell ref="A35:B35"/>
    <mergeCell ref="A36:B36"/>
    <mergeCell ref="A37:B37"/>
    <mergeCell ref="A38:B38"/>
    <mergeCell ref="A39:B39"/>
    <mergeCell ref="A50:B50"/>
    <mergeCell ref="A40:B40"/>
    <mergeCell ref="A41:B41"/>
    <mergeCell ref="A42:B42"/>
    <mergeCell ref="A43:B43"/>
    <mergeCell ref="A49:B49"/>
  </mergeCells>
  <printOptions horizontalCentered="1"/>
  <pageMargins left="0.25" right="0.25" top="0.75" bottom="0.75" header="0.3" footer="0.3"/>
  <pageSetup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3"/>
  <sheetViews>
    <sheetView showGridLines="0" topLeftCell="A49" zoomScaleNormal="100" workbookViewId="0">
      <selection activeCell="C40" sqref="C40"/>
    </sheetView>
  </sheetViews>
  <sheetFormatPr defaultColWidth="21.5" defaultRowHeight="12.75" x14ac:dyDescent="0.2"/>
  <cols>
    <col min="1" max="1" width="70.33203125" customWidth="1"/>
    <col min="2" max="2" width="2.83203125" customWidth="1"/>
    <col min="3" max="3" width="16.83203125" customWidth="1"/>
    <col min="4" max="4" width="2.83203125" customWidth="1"/>
    <col min="5" max="5" width="16.83203125" customWidth="1"/>
    <col min="6" max="6" width="2.83203125" customWidth="1"/>
    <col min="7" max="7" width="16.83203125" customWidth="1"/>
    <col min="8" max="8" width="2.83203125" customWidth="1"/>
    <col min="9" max="9" width="16.83203125" customWidth="1"/>
    <col min="10" max="10" width="2.83203125" customWidth="1"/>
    <col min="11" max="11" width="16.83203125" customWidth="1"/>
    <col min="12" max="16384" width="21.5" style="93"/>
  </cols>
  <sheetData>
    <row r="1" spans="1:11" ht="12.75" customHeight="1" x14ac:dyDescent="0.2">
      <c r="A1" s="97" t="s">
        <v>0</v>
      </c>
      <c r="B1" s="98"/>
      <c r="C1" s="98"/>
      <c r="D1" s="98"/>
      <c r="E1" s="98"/>
      <c r="F1" s="98"/>
      <c r="G1" s="98"/>
      <c r="H1" s="98"/>
      <c r="I1" s="98"/>
      <c r="J1" s="98"/>
      <c r="K1" s="98"/>
    </row>
    <row r="2" spans="1:11" ht="12.75" customHeight="1" x14ac:dyDescent="0.2">
      <c r="A2" s="97" t="s">
        <v>203</v>
      </c>
      <c r="B2" s="101"/>
      <c r="C2" s="101"/>
      <c r="D2" s="101"/>
      <c r="E2" s="101"/>
      <c r="F2" s="101"/>
      <c r="G2" s="101"/>
      <c r="H2" s="101"/>
      <c r="I2" s="101"/>
      <c r="J2" s="101"/>
      <c r="K2" s="101"/>
    </row>
    <row r="3" spans="1:11" ht="12.75" customHeight="1" x14ac:dyDescent="0.2">
      <c r="A3" s="97" t="s">
        <v>99</v>
      </c>
      <c r="B3" s="101"/>
      <c r="C3" s="101"/>
      <c r="D3" s="101"/>
      <c r="E3" s="101"/>
      <c r="F3" s="101"/>
      <c r="G3" s="101"/>
      <c r="H3" s="101"/>
      <c r="I3" s="101"/>
      <c r="J3" s="101"/>
      <c r="K3" s="101"/>
    </row>
    <row r="4" spans="1:11" ht="12.75" customHeight="1" x14ac:dyDescent="0.2">
      <c r="A4" s="97" t="s">
        <v>1</v>
      </c>
      <c r="B4" s="101"/>
      <c r="C4" s="101"/>
      <c r="D4" s="101"/>
      <c r="E4" s="101"/>
      <c r="F4" s="101"/>
      <c r="G4" s="101"/>
      <c r="H4" s="101"/>
      <c r="I4" s="101"/>
      <c r="J4" s="101"/>
      <c r="K4" s="101"/>
    </row>
    <row r="5" spans="1:11" ht="12.75" customHeight="1" x14ac:dyDescent="0.2">
      <c r="A5" s="97" t="s">
        <v>2</v>
      </c>
      <c r="B5" s="101"/>
      <c r="C5" s="101"/>
      <c r="D5" s="101"/>
      <c r="E5" s="101"/>
      <c r="F5" s="101"/>
      <c r="G5" s="101"/>
      <c r="H5" s="101"/>
      <c r="I5" s="101"/>
      <c r="J5" s="101"/>
      <c r="K5" s="101"/>
    </row>
    <row r="6" spans="1:11" ht="10.5" customHeight="1" x14ac:dyDescent="0.2">
      <c r="A6" s="2"/>
      <c r="B6" s="2"/>
      <c r="C6" s="2"/>
      <c r="D6" s="2"/>
      <c r="E6" s="2"/>
      <c r="F6" s="2"/>
      <c r="G6" s="2"/>
      <c r="H6" s="2"/>
      <c r="I6" s="2"/>
      <c r="J6" s="2"/>
      <c r="K6" s="2"/>
    </row>
    <row r="7" spans="1:11" ht="12.75" customHeight="1" x14ac:dyDescent="0.2">
      <c r="A7" s="2"/>
      <c r="B7" s="2"/>
      <c r="C7" s="102" t="s">
        <v>100</v>
      </c>
      <c r="D7" s="113"/>
      <c r="E7" s="113"/>
      <c r="F7" s="113"/>
      <c r="G7" s="113"/>
      <c r="H7" s="2"/>
      <c r="I7" s="102" t="s">
        <v>4</v>
      </c>
      <c r="J7" s="113"/>
      <c r="K7" s="113"/>
    </row>
    <row r="8" spans="1:11" ht="12.75" customHeight="1" x14ac:dyDescent="0.2">
      <c r="A8" s="2"/>
      <c r="B8" s="2"/>
      <c r="C8" s="4" t="s">
        <v>5</v>
      </c>
      <c r="D8" s="18"/>
      <c r="E8" s="6">
        <v>43008</v>
      </c>
      <c r="F8" s="18"/>
      <c r="G8" s="6">
        <v>42735</v>
      </c>
      <c r="H8" s="2"/>
      <c r="I8" s="4" t="s">
        <v>5</v>
      </c>
      <c r="J8" s="18"/>
      <c r="K8" s="6">
        <v>42735</v>
      </c>
    </row>
    <row r="9" spans="1:11" ht="12.75" customHeight="1" x14ac:dyDescent="0.2">
      <c r="A9" s="2"/>
      <c r="B9" s="2"/>
      <c r="C9" s="84">
        <v>2017</v>
      </c>
      <c r="D9" s="5"/>
      <c r="E9" s="7">
        <v>43008</v>
      </c>
      <c r="F9" s="5"/>
      <c r="G9" s="7">
        <v>42735</v>
      </c>
      <c r="H9" s="2"/>
      <c r="I9" s="84">
        <v>2017</v>
      </c>
      <c r="J9" s="5"/>
      <c r="K9" s="7">
        <v>42735</v>
      </c>
    </row>
    <row r="10" spans="1:11" ht="3.75" customHeight="1" x14ac:dyDescent="0.2">
      <c r="A10" s="2"/>
      <c r="B10" s="2"/>
      <c r="C10" s="2"/>
      <c r="D10" s="2"/>
      <c r="E10" s="2"/>
      <c r="F10" s="2"/>
      <c r="G10" s="2"/>
      <c r="H10" s="2"/>
      <c r="I10" s="2"/>
      <c r="J10" s="2"/>
      <c r="K10" s="2"/>
    </row>
    <row r="11" spans="1:11" ht="12.75" customHeight="1" x14ac:dyDescent="0.2">
      <c r="A11" s="8" t="s">
        <v>101</v>
      </c>
      <c r="B11" s="2"/>
      <c r="C11" s="19">
        <v>246</v>
      </c>
      <c r="D11" s="2"/>
      <c r="E11" s="19">
        <v>171</v>
      </c>
      <c r="F11" s="2"/>
      <c r="G11" s="19">
        <v>-224</v>
      </c>
      <c r="H11" s="2"/>
      <c r="I11" s="19">
        <v>734</v>
      </c>
      <c r="J11" s="2"/>
      <c r="K11" s="19">
        <v>108</v>
      </c>
    </row>
    <row r="12" spans="1:11" ht="3.75" customHeight="1" x14ac:dyDescent="0.2">
      <c r="A12" s="2"/>
      <c r="B12" s="2"/>
      <c r="C12" s="2"/>
      <c r="D12" s="2"/>
      <c r="E12" s="2"/>
      <c r="F12" s="2"/>
      <c r="G12" s="2"/>
      <c r="H12" s="2"/>
      <c r="I12" s="2"/>
      <c r="J12" s="2"/>
      <c r="K12" s="2"/>
    </row>
    <row r="13" spans="1:11" ht="12" customHeight="1" x14ac:dyDescent="0.2">
      <c r="A13" s="10" t="s">
        <v>102</v>
      </c>
      <c r="B13" s="2"/>
      <c r="C13" s="2"/>
      <c r="D13" s="2"/>
      <c r="E13" s="2"/>
      <c r="F13" s="2"/>
      <c r="G13" s="2"/>
      <c r="H13" s="2"/>
      <c r="I13" s="2"/>
      <c r="J13" s="2"/>
      <c r="K13" s="2"/>
    </row>
    <row r="14" spans="1:11" ht="3.75" customHeight="1" x14ac:dyDescent="0.2">
      <c r="A14" s="2"/>
      <c r="B14" s="2"/>
      <c r="C14" s="2"/>
      <c r="D14" s="2"/>
      <c r="E14" s="2"/>
      <c r="F14" s="2"/>
      <c r="G14" s="2"/>
      <c r="H14" s="2"/>
      <c r="I14" s="2"/>
      <c r="J14" s="2"/>
      <c r="K14" s="2"/>
    </row>
    <row r="15" spans="1:11" ht="14.25" customHeight="1" x14ac:dyDescent="0.2">
      <c r="A15" s="10" t="s">
        <v>160</v>
      </c>
      <c r="B15" s="2"/>
      <c r="C15" s="20">
        <v>25</v>
      </c>
      <c r="D15" s="2"/>
      <c r="E15" s="20">
        <v>22</v>
      </c>
      <c r="F15" s="2"/>
      <c r="G15" s="20">
        <v>23</v>
      </c>
      <c r="H15" s="2"/>
      <c r="I15" s="20">
        <v>92</v>
      </c>
      <c r="J15" s="2"/>
      <c r="K15" s="20">
        <v>82</v>
      </c>
    </row>
    <row r="16" spans="1:11" ht="14.25" customHeight="1" x14ac:dyDescent="0.2">
      <c r="A16" s="62" t="s">
        <v>161</v>
      </c>
      <c r="B16" s="2"/>
      <c r="C16" s="20">
        <v>24</v>
      </c>
      <c r="D16" s="2"/>
      <c r="E16" s="20">
        <v>3</v>
      </c>
      <c r="F16" s="2"/>
      <c r="G16" s="20">
        <v>20</v>
      </c>
      <c r="H16" s="2"/>
      <c r="I16" s="20">
        <v>44</v>
      </c>
      <c r="J16" s="2"/>
      <c r="K16" s="20">
        <v>76</v>
      </c>
    </row>
    <row r="17" spans="1:11" ht="14.25" customHeight="1" x14ac:dyDescent="0.2">
      <c r="A17" s="62" t="s">
        <v>162</v>
      </c>
      <c r="B17" s="2"/>
      <c r="C17" s="20">
        <v>0</v>
      </c>
      <c r="D17" s="2"/>
      <c r="E17" s="20">
        <v>0</v>
      </c>
      <c r="F17" s="2"/>
      <c r="G17" s="20">
        <v>0</v>
      </c>
      <c r="H17" s="2"/>
      <c r="I17" s="20">
        <v>0</v>
      </c>
      <c r="J17" s="2"/>
      <c r="K17" s="20">
        <v>41</v>
      </c>
    </row>
    <row r="18" spans="1:11" ht="14.25" customHeight="1" x14ac:dyDescent="0.2">
      <c r="A18" s="10" t="s">
        <v>163</v>
      </c>
      <c r="B18" s="2"/>
      <c r="C18" s="20">
        <v>0</v>
      </c>
      <c r="D18" s="2"/>
      <c r="E18" s="20">
        <v>0</v>
      </c>
      <c r="F18" s="2"/>
      <c r="G18" s="20">
        <v>578</v>
      </c>
      <c r="H18" s="2"/>
      <c r="I18" s="20">
        <v>0</v>
      </c>
      <c r="J18" s="2"/>
      <c r="K18" s="20">
        <v>578</v>
      </c>
    </row>
    <row r="19" spans="1:11" ht="14.25" customHeight="1" x14ac:dyDescent="0.2">
      <c r="A19" s="10" t="s">
        <v>164</v>
      </c>
      <c r="B19" s="2"/>
      <c r="C19" s="20">
        <v>0</v>
      </c>
      <c r="D19" s="2"/>
      <c r="E19" s="58">
        <v>1</v>
      </c>
      <c r="F19" s="2"/>
      <c r="G19" s="20">
        <v>6</v>
      </c>
      <c r="H19" s="2"/>
      <c r="I19" s="20">
        <v>1</v>
      </c>
      <c r="J19" s="2"/>
      <c r="K19" s="20">
        <v>6</v>
      </c>
    </row>
    <row r="20" spans="1:11" ht="14.25" customHeight="1" x14ac:dyDescent="0.2">
      <c r="A20" s="10" t="s">
        <v>165</v>
      </c>
      <c r="B20" s="2"/>
      <c r="C20" s="20">
        <v>0</v>
      </c>
      <c r="D20" s="2"/>
      <c r="E20" s="20">
        <v>0</v>
      </c>
      <c r="F20" s="2"/>
      <c r="G20" s="20">
        <v>12</v>
      </c>
      <c r="H20" s="2"/>
      <c r="I20" s="20">
        <v>0</v>
      </c>
      <c r="J20" s="2"/>
      <c r="K20" s="20">
        <v>12</v>
      </c>
    </row>
    <row r="21" spans="1:11" ht="14.25" customHeight="1" x14ac:dyDescent="0.2">
      <c r="A21" s="10" t="s">
        <v>166</v>
      </c>
      <c r="B21" s="2"/>
      <c r="C21" s="20">
        <v>2</v>
      </c>
      <c r="D21" s="2"/>
      <c r="E21" s="20">
        <v>0</v>
      </c>
      <c r="F21" s="2"/>
      <c r="G21" s="20">
        <v>1</v>
      </c>
      <c r="H21" s="2"/>
      <c r="I21" s="20">
        <v>2</v>
      </c>
      <c r="J21" s="2"/>
      <c r="K21" s="20">
        <v>-1</v>
      </c>
    </row>
    <row r="22" spans="1:11" ht="14.25" customHeight="1" x14ac:dyDescent="0.2">
      <c r="A22" s="10" t="s">
        <v>167</v>
      </c>
      <c r="B22" s="2"/>
      <c r="C22" s="20">
        <v>0</v>
      </c>
      <c r="D22" s="2"/>
      <c r="E22" s="20">
        <v>0</v>
      </c>
      <c r="F22" s="2"/>
      <c r="G22" s="20">
        <v>0</v>
      </c>
      <c r="H22" s="2"/>
      <c r="I22" s="20">
        <v>10</v>
      </c>
      <c r="J22" s="2"/>
      <c r="K22" s="20">
        <v>0</v>
      </c>
    </row>
    <row r="23" spans="1:11" ht="14.25" customHeight="1" x14ac:dyDescent="0.2">
      <c r="A23" s="10" t="s">
        <v>168</v>
      </c>
      <c r="B23" s="2"/>
      <c r="C23" s="21">
        <v>0</v>
      </c>
      <c r="D23" s="2"/>
      <c r="E23" s="59">
        <v>0</v>
      </c>
      <c r="F23" s="2"/>
      <c r="G23" s="21">
        <v>6</v>
      </c>
      <c r="H23" s="2"/>
      <c r="I23" s="59">
        <v>2</v>
      </c>
      <c r="J23" s="2"/>
      <c r="K23" s="21">
        <v>6</v>
      </c>
    </row>
    <row r="24" spans="1:11" ht="12.75" customHeight="1" x14ac:dyDescent="0.2">
      <c r="A24" s="10" t="s">
        <v>169</v>
      </c>
      <c r="B24" s="2"/>
      <c r="C24" s="20">
        <f>SUM(C14:C23)</f>
        <v>51</v>
      </c>
      <c r="D24" s="2"/>
      <c r="E24" s="20">
        <f>SUM(E14:E23)</f>
        <v>26</v>
      </c>
      <c r="F24" s="2"/>
      <c r="G24" s="20">
        <f>SUM(G14:G23)</f>
        <v>646</v>
      </c>
      <c r="H24" s="2"/>
      <c r="I24" s="20">
        <f>SUM(I14:I23)</f>
        <v>151</v>
      </c>
      <c r="J24" s="2"/>
      <c r="K24" s="20">
        <f>SUM(K14:K23)</f>
        <v>800</v>
      </c>
    </row>
    <row r="25" spans="1:11" ht="3.75" customHeight="1" x14ac:dyDescent="0.2">
      <c r="A25" s="2"/>
      <c r="B25" s="2"/>
      <c r="C25" s="26"/>
      <c r="D25" s="2"/>
      <c r="E25" s="26"/>
      <c r="F25" s="2"/>
      <c r="G25" s="26"/>
      <c r="H25" s="2"/>
      <c r="I25" s="2"/>
      <c r="J25" s="2"/>
      <c r="K25" s="2"/>
    </row>
    <row r="26" spans="1:11" ht="14.25" customHeight="1" x14ac:dyDescent="0.2">
      <c r="A26" s="62" t="s">
        <v>170</v>
      </c>
      <c r="B26" s="63"/>
      <c r="C26" s="58">
        <v>-21</v>
      </c>
      <c r="D26" s="63"/>
      <c r="E26" s="58">
        <v>-16</v>
      </c>
      <c r="F26" s="63"/>
      <c r="G26" s="58">
        <v>-261</v>
      </c>
      <c r="H26" s="63"/>
      <c r="I26" s="58">
        <v>-70</v>
      </c>
      <c r="J26" s="63"/>
      <c r="K26" s="58">
        <v>-287</v>
      </c>
    </row>
    <row r="27" spans="1:11" ht="14.25" customHeight="1" x14ac:dyDescent="0.2">
      <c r="A27" s="62" t="s">
        <v>171</v>
      </c>
      <c r="B27" s="63"/>
      <c r="C27" s="58">
        <v>-87</v>
      </c>
      <c r="D27" s="63"/>
      <c r="E27" s="58">
        <v>0</v>
      </c>
      <c r="F27" s="63"/>
      <c r="G27" s="58">
        <v>0</v>
      </c>
      <c r="H27" s="63"/>
      <c r="I27" s="58">
        <v>-87</v>
      </c>
      <c r="J27" s="63"/>
      <c r="K27" s="58">
        <v>0</v>
      </c>
    </row>
    <row r="28" spans="1:11" ht="14.25" customHeight="1" x14ac:dyDescent="0.2">
      <c r="A28" s="64" t="s">
        <v>172</v>
      </c>
      <c r="B28" s="2"/>
      <c r="C28" s="21">
        <v>-10</v>
      </c>
      <c r="D28" s="3"/>
      <c r="E28" s="21">
        <v>-7</v>
      </c>
      <c r="F28" s="2"/>
      <c r="G28" s="21">
        <v>0</v>
      </c>
      <c r="H28" s="2"/>
      <c r="I28" s="59">
        <v>-40</v>
      </c>
      <c r="J28" s="2"/>
      <c r="K28" s="21">
        <v>0</v>
      </c>
    </row>
    <row r="29" spans="1:11" ht="12.75" customHeight="1" x14ac:dyDescent="0.2">
      <c r="A29" s="10" t="s">
        <v>173</v>
      </c>
      <c r="B29" s="2"/>
      <c r="C29" s="20">
        <f>SUM(C24:C28)</f>
        <v>-67</v>
      </c>
      <c r="D29" s="2"/>
      <c r="E29" s="20">
        <f>SUM(E24:E28)</f>
        <v>3</v>
      </c>
      <c r="F29" s="2"/>
      <c r="G29" s="20">
        <f>SUM(G24:G28)</f>
        <v>385</v>
      </c>
      <c r="H29" s="2"/>
      <c r="I29" s="20">
        <f>SUM(I24:I28)</f>
        <v>-46</v>
      </c>
      <c r="J29" s="2"/>
      <c r="K29" s="20">
        <f>SUM(K24:K28)</f>
        <v>513</v>
      </c>
    </row>
    <row r="30" spans="1:11" ht="7.5" customHeight="1" x14ac:dyDescent="0.2">
      <c r="A30" s="2"/>
      <c r="B30" s="2"/>
      <c r="C30" s="26"/>
      <c r="D30" s="2"/>
      <c r="E30" s="26"/>
      <c r="F30" s="2"/>
      <c r="G30" s="26"/>
      <c r="H30" s="2"/>
      <c r="I30" s="2"/>
      <c r="J30" s="2"/>
      <c r="K30" s="2"/>
    </row>
    <row r="31" spans="1:11" ht="12.75" customHeight="1" thickBot="1" x14ac:dyDescent="0.25">
      <c r="A31" s="72" t="s">
        <v>103</v>
      </c>
      <c r="B31" s="2"/>
      <c r="C31" s="22">
        <f>C29+C11</f>
        <v>179</v>
      </c>
      <c r="D31" s="2"/>
      <c r="E31" s="22">
        <f>E29+E11</f>
        <v>174</v>
      </c>
      <c r="F31" s="2"/>
      <c r="G31" s="22">
        <f>G29+G11</f>
        <v>161</v>
      </c>
      <c r="H31" s="2"/>
      <c r="I31" s="22">
        <f>I29+I11</f>
        <v>688</v>
      </c>
      <c r="J31" s="2"/>
      <c r="K31" s="22">
        <f>K29+K11</f>
        <v>621</v>
      </c>
    </row>
    <row r="32" spans="1:11" ht="7.5" customHeight="1" thickTop="1" x14ac:dyDescent="0.2">
      <c r="A32" s="2"/>
      <c r="B32" s="2"/>
      <c r="C32" s="2"/>
      <c r="D32" s="2"/>
      <c r="E32" s="2"/>
      <c r="F32" s="2"/>
      <c r="G32" s="2"/>
      <c r="H32" s="2"/>
      <c r="I32" s="2"/>
      <c r="J32" s="2"/>
      <c r="K32" s="2"/>
    </row>
    <row r="33" spans="1:11" ht="12.75" customHeight="1" x14ac:dyDescent="0.2">
      <c r="A33" s="8" t="s">
        <v>104</v>
      </c>
      <c r="B33" s="2"/>
      <c r="C33" s="27">
        <v>1.45</v>
      </c>
      <c r="D33" s="2"/>
      <c r="E33" s="27">
        <v>1.01</v>
      </c>
      <c r="F33" s="2"/>
      <c r="G33" s="27">
        <v>-1.35</v>
      </c>
      <c r="H33" s="2"/>
      <c r="I33" s="27">
        <v>4.33</v>
      </c>
      <c r="J33" s="2"/>
      <c r="K33" s="27">
        <v>0.64</v>
      </c>
    </row>
    <row r="34" spans="1:11" ht="24" customHeight="1" x14ac:dyDescent="0.2">
      <c r="A34" s="81" t="s">
        <v>174</v>
      </c>
      <c r="B34" s="2"/>
      <c r="C34" s="20">
        <v>0</v>
      </c>
      <c r="D34" s="2"/>
      <c r="E34" s="20">
        <v>0</v>
      </c>
      <c r="F34" s="2"/>
      <c r="G34" s="28">
        <v>0.03</v>
      </c>
      <c r="H34" s="2"/>
      <c r="I34" s="20">
        <v>0</v>
      </c>
      <c r="J34" s="2"/>
      <c r="K34" s="20">
        <v>0</v>
      </c>
    </row>
    <row r="35" spans="1:11" ht="12.75" customHeight="1" x14ac:dyDescent="0.2">
      <c r="A35" s="10" t="s">
        <v>175</v>
      </c>
      <c r="B35" s="2"/>
      <c r="C35" s="65">
        <v>-0.39681437831467298</v>
      </c>
      <c r="D35" s="2"/>
      <c r="E35" s="51">
        <v>7.6470588235294113E-3</v>
      </c>
      <c r="F35" s="2"/>
      <c r="G35" s="51">
        <v>2.2740696987595981</v>
      </c>
      <c r="H35" s="2"/>
      <c r="I35" s="51">
        <v>-0.27122641509433965</v>
      </c>
      <c r="J35" s="2"/>
      <c r="K35" s="51">
        <v>3.0390995260663507</v>
      </c>
    </row>
    <row r="36" spans="1:11" ht="3.75" customHeight="1" x14ac:dyDescent="0.2">
      <c r="A36" s="2"/>
      <c r="B36" s="2"/>
      <c r="C36" s="63"/>
      <c r="D36" s="2"/>
      <c r="E36" s="2"/>
      <c r="F36" s="2"/>
      <c r="G36" s="2"/>
      <c r="H36" s="2"/>
      <c r="I36" s="2"/>
      <c r="J36" s="2"/>
      <c r="K36" s="2"/>
    </row>
    <row r="37" spans="1:11" ht="12.75" customHeight="1" thickBot="1" x14ac:dyDescent="0.25">
      <c r="A37" s="8" t="s">
        <v>105</v>
      </c>
      <c r="B37" s="2"/>
      <c r="C37" s="66">
        <v>1.053185621685327</v>
      </c>
      <c r="D37" s="2"/>
      <c r="E37" s="50">
        <v>1.0176470588235293</v>
      </c>
      <c r="F37" s="2"/>
      <c r="G37" s="50">
        <v>0.95406969875959802</v>
      </c>
      <c r="H37" s="2"/>
      <c r="I37" s="50">
        <v>4.0587735849056603</v>
      </c>
      <c r="J37" s="2"/>
      <c r="K37" s="50">
        <v>3.6790995260663508</v>
      </c>
    </row>
    <row r="38" spans="1:11" ht="3.75" customHeight="1" thickTop="1" x14ac:dyDescent="0.2">
      <c r="A38" s="2"/>
      <c r="B38" s="2"/>
      <c r="C38" s="2"/>
      <c r="D38" s="2"/>
      <c r="E38" s="2"/>
      <c r="F38" s="2"/>
      <c r="G38" s="2"/>
      <c r="H38" s="2"/>
      <c r="I38" s="2"/>
      <c r="J38" s="2"/>
      <c r="K38" s="2"/>
    </row>
    <row r="39" spans="1:11" ht="12" customHeight="1" x14ac:dyDescent="0.2">
      <c r="A39" s="8" t="s">
        <v>176</v>
      </c>
      <c r="B39" s="2"/>
      <c r="C39" s="2"/>
      <c r="D39" s="2"/>
      <c r="E39" s="2"/>
      <c r="F39" s="2"/>
      <c r="G39" s="2"/>
      <c r="H39" s="2"/>
      <c r="I39" s="2"/>
      <c r="J39" s="2"/>
      <c r="K39" s="2"/>
    </row>
    <row r="40" spans="1:11" ht="12" customHeight="1" x14ac:dyDescent="0.2">
      <c r="A40" s="91" t="s">
        <v>224</v>
      </c>
      <c r="B40" s="2"/>
      <c r="C40" s="16">
        <v>169.7</v>
      </c>
      <c r="D40" s="2"/>
      <c r="E40" s="17">
        <v>170</v>
      </c>
      <c r="F40" s="2"/>
      <c r="G40" s="28">
        <v>169.3</v>
      </c>
      <c r="H40" s="2"/>
      <c r="I40" s="28">
        <v>169.6</v>
      </c>
      <c r="J40" s="2"/>
      <c r="K40" s="28">
        <v>168.8</v>
      </c>
    </row>
    <row r="41" spans="1:11" ht="15" customHeight="1" x14ac:dyDescent="0.2">
      <c r="A41" s="2"/>
      <c r="B41" s="2"/>
      <c r="C41" s="2"/>
      <c r="D41" s="2"/>
      <c r="E41" s="2"/>
      <c r="F41" s="2"/>
      <c r="G41" s="2"/>
      <c r="H41" s="2"/>
      <c r="I41" s="2"/>
      <c r="J41" s="2"/>
      <c r="K41" s="2"/>
    </row>
    <row r="42" spans="1:11" ht="25.5" customHeight="1" x14ac:dyDescent="0.2">
      <c r="A42" s="114" t="s">
        <v>106</v>
      </c>
      <c r="B42" s="115"/>
      <c r="C42" s="115"/>
      <c r="D42" s="115"/>
      <c r="E42" s="115"/>
      <c r="F42" s="115"/>
      <c r="G42" s="115"/>
      <c r="H42" s="115"/>
      <c r="I42" s="115"/>
      <c r="J42" s="115"/>
      <c r="K42" s="116"/>
    </row>
    <row r="43" spans="1:11" ht="63.75" customHeight="1" x14ac:dyDescent="0.2">
      <c r="A43" s="107" t="s">
        <v>212</v>
      </c>
      <c r="B43" s="108"/>
      <c r="C43" s="108"/>
      <c r="D43" s="108"/>
      <c r="E43" s="108"/>
      <c r="F43" s="108"/>
      <c r="G43" s="108"/>
      <c r="H43" s="108"/>
      <c r="I43" s="108"/>
      <c r="J43" s="108"/>
      <c r="K43" s="109"/>
    </row>
    <row r="44" spans="1:11" s="94" customFormat="1" ht="30" customHeight="1" x14ac:dyDescent="0.2">
      <c r="A44" s="107" t="s">
        <v>213</v>
      </c>
      <c r="B44" s="108"/>
      <c r="C44" s="108"/>
      <c r="D44" s="108"/>
      <c r="E44" s="108"/>
      <c r="F44" s="108"/>
      <c r="G44" s="108"/>
      <c r="H44" s="108"/>
      <c r="I44" s="108"/>
      <c r="J44" s="108"/>
      <c r="K44" s="109"/>
    </row>
    <row r="45" spans="1:11" ht="30" customHeight="1" x14ac:dyDescent="0.2">
      <c r="A45" s="107" t="s">
        <v>152</v>
      </c>
      <c r="B45" s="108"/>
      <c r="C45" s="108"/>
      <c r="D45" s="108"/>
      <c r="E45" s="108"/>
      <c r="F45" s="108"/>
      <c r="G45" s="108"/>
      <c r="H45" s="108"/>
      <c r="I45" s="108"/>
      <c r="J45" s="108"/>
      <c r="K45" s="109"/>
    </row>
    <row r="46" spans="1:11" ht="54" customHeight="1" x14ac:dyDescent="0.2">
      <c r="A46" s="107" t="s">
        <v>210</v>
      </c>
      <c r="B46" s="108"/>
      <c r="C46" s="108"/>
      <c r="D46" s="108"/>
      <c r="E46" s="108"/>
      <c r="F46" s="108"/>
      <c r="G46" s="108"/>
      <c r="H46" s="108"/>
      <c r="I46" s="108"/>
      <c r="J46" s="108"/>
      <c r="K46" s="109"/>
    </row>
    <row r="47" spans="1:11" ht="30" customHeight="1" x14ac:dyDescent="0.2">
      <c r="A47" s="107" t="s">
        <v>107</v>
      </c>
      <c r="B47" s="108"/>
      <c r="C47" s="108"/>
      <c r="D47" s="108"/>
      <c r="E47" s="108"/>
      <c r="F47" s="108"/>
      <c r="G47" s="108"/>
      <c r="H47" s="108"/>
      <c r="I47" s="108"/>
      <c r="J47" s="108"/>
      <c r="K47" s="109"/>
    </row>
    <row r="48" spans="1:11" ht="41.25" customHeight="1" x14ac:dyDescent="0.2">
      <c r="A48" s="107" t="s">
        <v>150</v>
      </c>
      <c r="B48" s="108"/>
      <c r="C48" s="108"/>
      <c r="D48" s="108"/>
      <c r="E48" s="108"/>
      <c r="F48" s="108"/>
      <c r="G48" s="108"/>
      <c r="H48" s="108"/>
      <c r="I48" s="108"/>
      <c r="J48" s="108"/>
      <c r="K48" s="109"/>
    </row>
    <row r="49" spans="1:11" ht="29.25" customHeight="1" x14ac:dyDescent="0.2">
      <c r="A49" s="107" t="s">
        <v>155</v>
      </c>
      <c r="B49" s="108"/>
      <c r="C49" s="108"/>
      <c r="D49" s="108"/>
      <c r="E49" s="108"/>
      <c r="F49" s="108"/>
      <c r="G49" s="108"/>
      <c r="H49" s="108"/>
      <c r="I49" s="108"/>
      <c r="J49" s="108"/>
      <c r="K49" s="109"/>
    </row>
    <row r="50" spans="1:11" ht="54" customHeight="1" x14ac:dyDescent="0.2">
      <c r="A50" s="107" t="s">
        <v>153</v>
      </c>
      <c r="B50" s="108"/>
      <c r="C50" s="108"/>
      <c r="D50" s="108"/>
      <c r="E50" s="108"/>
      <c r="F50" s="108"/>
      <c r="G50" s="108"/>
      <c r="H50" s="108"/>
      <c r="I50" s="108"/>
      <c r="J50" s="108"/>
      <c r="K50" s="109"/>
    </row>
    <row r="51" spans="1:11" ht="64.5" customHeight="1" x14ac:dyDescent="0.2">
      <c r="A51" s="107" t="s">
        <v>225</v>
      </c>
      <c r="B51" s="108"/>
      <c r="C51" s="108"/>
      <c r="D51" s="108"/>
      <c r="E51" s="108"/>
      <c r="F51" s="108"/>
      <c r="G51" s="108"/>
      <c r="H51" s="108"/>
      <c r="I51" s="108"/>
      <c r="J51" s="108"/>
      <c r="K51" s="109"/>
    </row>
    <row r="52" spans="1:11" ht="39" customHeight="1" x14ac:dyDescent="0.2">
      <c r="A52" s="107" t="s">
        <v>217</v>
      </c>
      <c r="B52" s="108"/>
      <c r="C52" s="108"/>
      <c r="D52" s="108"/>
      <c r="E52" s="108"/>
      <c r="F52" s="108"/>
      <c r="G52" s="108"/>
      <c r="H52" s="108"/>
      <c r="I52" s="108"/>
      <c r="J52" s="108"/>
      <c r="K52" s="109"/>
    </row>
    <row r="53" spans="1:11" ht="49.5" customHeight="1" x14ac:dyDescent="0.2">
      <c r="A53" s="110" t="s">
        <v>218</v>
      </c>
      <c r="B53" s="111"/>
      <c r="C53" s="111"/>
      <c r="D53" s="111"/>
      <c r="E53" s="111"/>
      <c r="F53" s="111"/>
      <c r="G53" s="111"/>
      <c r="H53" s="111"/>
      <c r="I53" s="111"/>
      <c r="J53" s="111"/>
      <c r="K53" s="112"/>
    </row>
    <row r="54" spans="1:11" ht="18.75" customHeight="1" x14ac:dyDescent="0.2"/>
    <row r="55" spans="1:11" ht="18.75" customHeight="1" x14ac:dyDescent="0.2"/>
    <row r="56" spans="1:11" ht="18.75" customHeight="1" x14ac:dyDescent="0.2"/>
    <row r="57" spans="1:11" ht="18.75" customHeight="1" x14ac:dyDescent="0.2"/>
    <row r="58" spans="1:11" ht="18.75" customHeight="1" x14ac:dyDescent="0.2"/>
    <row r="59" spans="1:11" ht="18.75" customHeight="1" x14ac:dyDescent="0.2"/>
    <row r="60" spans="1:11" ht="18.75" customHeight="1" x14ac:dyDescent="0.2"/>
    <row r="61" spans="1:11" ht="18.75" customHeight="1" x14ac:dyDescent="0.2"/>
    <row r="62" spans="1:11" ht="18.75" customHeight="1" x14ac:dyDescent="0.2"/>
    <row r="63" spans="1:11" ht="18.75" customHeight="1" x14ac:dyDescent="0.2"/>
    <row r="64" spans="1:11"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sheetData>
  <mergeCells count="19">
    <mergeCell ref="C7:G7"/>
    <mergeCell ref="I7:K7"/>
    <mergeCell ref="A42:K42"/>
    <mergeCell ref="A43:K43"/>
    <mergeCell ref="A44:K44"/>
    <mergeCell ref="A1:K1"/>
    <mergeCell ref="A2:K2"/>
    <mergeCell ref="A3:K3"/>
    <mergeCell ref="A4:K4"/>
    <mergeCell ref="A5:K5"/>
    <mergeCell ref="A45:K45"/>
    <mergeCell ref="A51:K51"/>
    <mergeCell ref="A53:K53"/>
    <mergeCell ref="A49:K49"/>
    <mergeCell ref="A50:K50"/>
    <mergeCell ref="A46:K46"/>
    <mergeCell ref="A47:K47"/>
    <mergeCell ref="A48:K48"/>
    <mergeCell ref="A52:K52"/>
  </mergeCells>
  <printOptions horizontalCentered="1"/>
  <pageMargins left="0.25" right="0.25" top="0.75" bottom="0.75" header="0.3" footer="0.3"/>
  <pageSetup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9"/>
  <sheetViews>
    <sheetView showGridLines="0" topLeftCell="A31" zoomScaleNormal="100" workbookViewId="0">
      <selection activeCell="L8" sqref="L8"/>
    </sheetView>
  </sheetViews>
  <sheetFormatPr defaultColWidth="21.5" defaultRowHeight="12.75" x14ac:dyDescent="0.2"/>
  <cols>
    <col min="1" max="1" width="52.83203125" customWidth="1"/>
    <col min="2" max="2" width="2.83203125" customWidth="1"/>
    <col min="3" max="3" width="16.83203125" customWidth="1"/>
    <col min="4" max="4" width="2.83203125" customWidth="1"/>
    <col min="5" max="5" width="16.83203125" customWidth="1"/>
    <col min="6" max="6" width="2.83203125" customWidth="1"/>
    <col min="7" max="7" width="16.83203125" customWidth="1"/>
    <col min="8" max="8" width="2.83203125" customWidth="1"/>
    <col min="9" max="9" width="16.83203125" customWidth="1"/>
    <col min="10" max="10" width="2.83203125" customWidth="1"/>
    <col min="11" max="11" width="16.83203125" customWidth="1"/>
  </cols>
  <sheetData>
    <row r="1" spans="1:26" ht="12.75" customHeight="1" x14ac:dyDescent="0.2">
      <c r="A1" s="97" t="s">
        <v>0</v>
      </c>
      <c r="B1" s="98"/>
      <c r="C1" s="98"/>
      <c r="D1" s="98"/>
      <c r="E1" s="98"/>
      <c r="F1" s="98"/>
      <c r="G1" s="98"/>
      <c r="H1" s="98"/>
      <c r="I1" s="98"/>
      <c r="J1" s="98"/>
      <c r="K1" s="98"/>
      <c r="L1" s="2"/>
      <c r="M1" s="2"/>
      <c r="N1" s="2"/>
      <c r="O1" s="2"/>
      <c r="P1" s="2"/>
      <c r="Q1" s="2"/>
      <c r="R1" s="2"/>
      <c r="S1" s="2"/>
      <c r="T1" s="2"/>
      <c r="U1" s="2"/>
      <c r="V1" s="2"/>
      <c r="W1" s="2"/>
      <c r="X1" s="2"/>
      <c r="Y1" s="2"/>
      <c r="Z1" s="2"/>
    </row>
    <row r="2" spans="1:26" ht="12.75" customHeight="1" x14ac:dyDescent="0.2">
      <c r="A2" s="97" t="s">
        <v>203</v>
      </c>
      <c r="B2" s="98"/>
      <c r="C2" s="98"/>
      <c r="D2" s="98"/>
      <c r="E2" s="98"/>
      <c r="F2" s="98"/>
      <c r="G2" s="98"/>
      <c r="H2" s="98"/>
      <c r="I2" s="98"/>
      <c r="J2" s="98"/>
      <c r="K2" s="98"/>
      <c r="L2" s="2"/>
      <c r="M2" s="2"/>
      <c r="N2" s="2"/>
      <c r="O2" s="2"/>
      <c r="P2" s="2"/>
      <c r="Q2" s="2"/>
      <c r="R2" s="2"/>
      <c r="S2" s="2"/>
      <c r="T2" s="2"/>
      <c r="U2" s="2"/>
      <c r="V2" s="2"/>
      <c r="W2" s="2"/>
      <c r="X2" s="2"/>
      <c r="Y2" s="2"/>
      <c r="Z2" s="2"/>
    </row>
    <row r="3" spans="1:26" ht="12.75" customHeight="1" x14ac:dyDescent="0.2">
      <c r="A3" s="97" t="s">
        <v>99</v>
      </c>
      <c r="B3" s="98"/>
      <c r="C3" s="98"/>
      <c r="D3" s="98"/>
      <c r="E3" s="98"/>
      <c r="F3" s="98"/>
      <c r="G3" s="98"/>
      <c r="H3" s="98"/>
      <c r="I3" s="98"/>
      <c r="J3" s="98"/>
      <c r="K3" s="98"/>
      <c r="L3" s="2"/>
      <c r="M3" s="2"/>
      <c r="N3" s="2"/>
      <c r="O3" s="2"/>
      <c r="P3" s="2"/>
      <c r="Q3" s="2"/>
      <c r="R3" s="2"/>
      <c r="S3" s="2"/>
      <c r="T3" s="2"/>
      <c r="U3" s="2"/>
      <c r="V3" s="2"/>
      <c r="W3" s="2"/>
      <c r="X3" s="2"/>
      <c r="Y3" s="2"/>
      <c r="Z3" s="2"/>
    </row>
    <row r="4" spans="1:26" ht="12.75" customHeight="1" x14ac:dyDescent="0.2">
      <c r="A4" s="97" t="s">
        <v>41</v>
      </c>
      <c r="B4" s="98"/>
      <c r="C4" s="98"/>
      <c r="D4" s="98"/>
      <c r="E4" s="98"/>
      <c r="F4" s="98"/>
      <c r="G4" s="98"/>
      <c r="H4" s="98"/>
      <c r="I4" s="98"/>
      <c r="J4" s="98"/>
      <c r="K4" s="98"/>
      <c r="L4" s="2"/>
      <c r="M4" s="2"/>
      <c r="N4" s="2"/>
      <c r="O4" s="2"/>
      <c r="P4" s="2"/>
      <c r="Q4" s="2"/>
      <c r="R4" s="2"/>
      <c r="S4" s="2"/>
      <c r="T4" s="2"/>
      <c r="U4" s="2"/>
      <c r="V4" s="2"/>
      <c r="W4" s="2"/>
      <c r="X4" s="2"/>
      <c r="Y4" s="2"/>
      <c r="Z4" s="2"/>
    </row>
    <row r="5" spans="1:26" ht="12.75" customHeight="1" x14ac:dyDescent="0.2">
      <c r="A5" s="97" t="s">
        <v>2</v>
      </c>
      <c r="B5" s="98"/>
      <c r="C5" s="98"/>
      <c r="D5" s="98"/>
      <c r="E5" s="98"/>
      <c r="F5" s="98"/>
      <c r="G5" s="98"/>
      <c r="H5" s="98"/>
      <c r="I5" s="98"/>
      <c r="J5" s="98"/>
      <c r="K5" s="98"/>
      <c r="L5" s="2"/>
      <c r="M5" s="2"/>
      <c r="N5" s="2"/>
      <c r="O5" s="2"/>
      <c r="P5" s="2"/>
      <c r="Q5" s="2"/>
      <c r="R5" s="2"/>
      <c r="S5" s="2"/>
      <c r="T5" s="2"/>
      <c r="U5" s="2"/>
      <c r="V5" s="2"/>
      <c r="W5" s="2"/>
      <c r="X5" s="2"/>
      <c r="Y5" s="2"/>
      <c r="Z5" s="2"/>
    </row>
    <row r="6" spans="1:26" ht="10.5" customHeight="1" x14ac:dyDescent="0.2">
      <c r="A6" s="2"/>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
      <c r="A7" s="2"/>
      <c r="B7" s="2"/>
      <c r="C7" s="102" t="s">
        <v>100</v>
      </c>
      <c r="D7" s="103"/>
      <c r="E7" s="103"/>
      <c r="F7" s="103"/>
      <c r="G7" s="103"/>
      <c r="H7" s="2"/>
      <c r="I7" s="102" t="s">
        <v>4</v>
      </c>
      <c r="J7" s="103"/>
      <c r="K7" s="103"/>
      <c r="L7" s="2"/>
      <c r="M7" s="2"/>
      <c r="N7" s="2"/>
      <c r="O7" s="2"/>
      <c r="P7" s="2"/>
      <c r="Q7" s="2"/>
      <c r="R7" s="2"/>
      <c r="S7" s="2"/>
      <c r="T7" s="2"/>
      <c r="U7" s="2"/>
      <c r="V7" s="2"/>
      <c r="W7" s="2"/>
      <c r="X7" s="2"/>
      <c r="Y7" s="2"/>
      <c r="Z7" s="2"/>
    </row>
    <row r="8" spans="1:26" ht="12.75" customHeight="1" x14ac:dyDescent="0.2">
      <c r="A8" s="2"/>
      <c r="B8" s="2"/>
      <c r="C8" s="4" t="s">
        <v>5</v>
      </c>
      <c r="D8" s="18"/>
      <c r="E8" s="6">
        <v>43008</v>
      </c>
      <c r="F8" s="18"/>
      <c r="G8" s="6">
        <v>42735</v>
      </c>
      <c r="H8" s="2"/>
      <c r="I8" s="4" t="s">
        <v>5</v>
      </c>
      <c r="J8" s="18"/>
      <c r="K8" s="6">
        <v>42735</v>
      </c>
      <c r="L8" s="2"/>
      <c r="M8" s="2"/>
      <c r="N8" s="2"/>
      <c r="O8" s="2"/>
      <c r="P8" s="2"/>
      <c r="Q8" s="2"/>
      <c r="R8" s="2"/>
      <c r="S8" s="2"/>
      <c r="T8" s="2"/>
      <c r="U8" s="2"/>
      <c r="V8" s="2"/>
      <c r="W8" s="2"/>
      <c r="X8" s="2"/>
      <c r="Y8" s="2"/>
      <c r="Z8" s="2"/>
    </row>
    <row r="9" spans="1:26" ht="12.75" customHeight="1" x14ac:dyDescent="0.2">
      <c r="A9" s="2"/>
      <c r="B9" s="2"/>
      <c r="C9" s="84">
        <v>2017</v>
      </c>
      <c r="D9" s="5"/>
      <c r="E9" s="7">
        <v>43008</v>
      </c>
      <c r="F9" s="5"/>
      <c r="G9" s="7">
        <v>42735</v>
      </c>
      <c r="H9" s="2"/>
      <c r="I9" s="84">
        <v>2017</v>
      </c>
      <c r="J9" s="5"/>
      <c r="K9" s="7">
        <v>42735</v>
      </c>
      <c r="L9" s="2"/>
      <c r="M9" s="2"/>
      <c r="N9" s="2"/>
      <c r="O9" s="2"/>
      <c r="P9" s="2"/>
      <c r="Q9" s="2"/>
      <c r="R9" s="2"/>
      <c r="S9" s="2"/>
      <c r="T9" s="2"/>
      <c r="U9" s="2"/>
      <c r="V9" s="2"/>
      <c r="W9" s="2"/>
      <c r="X9" s="2"/>
      <c r="Y9" s="2"/>
      <c r="Z9" s="2"/>
    </row>
    <row r="10" spans="1:26" ht="3.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
      <c r="A11" s="80" t="s">
        <v>108</v>
      </c>
      <c r="B11" s="2"/>
      <c r="C11" s="19">
        <v>243</v>
      </c>
      <c r="D11" s="2"/>
      <c r="E11" s="19">
        <v>264</v>
      </c>
      <c r="F11" s="2"/>
      <c r="G11" s="19">
        <v>213</v>
      </c>
      <c r="H11" s="2"/>
      <c r="I11" s="19">
        <v>999</v>
      </c>
      <c r="J11" s="2"/>
      <c r="K11" s="19">
        <v>839</v>
      </c>
      <c r="L11" s="2"/>
      <c r="M11" s="2"/>
      <c r="N11" s="2"/>
      <c r="O11" s="2"/>
      <c r="P11" s="2"/>
      <c r="Q11" s="2"/>
      <c r="R11" s="2"/>
      <c r="S11" s="2"/>
      <c r="T11" s="2"/>
      <c r="U11" s="2"/>
      <c r="V11" s="2"/>
      <c r="W11" s="2"/>
      <c r="X11" s="2"/>
      <c r="Y11" s="2"/>
      <c r="Z11" s="2"/>
    </row>
    <row r="12" spans="1:26" ht="3.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 customHeight="1" x14ac:dyDescent="0.2">
      <c r="A13" s="10" t="s">
        <v>102</v>
      </c>
      <c r="B13" s="2"/>
      <c r="C13" s="2"/>
      <c r="D13" s="2"/>
      <c r="E13" s="2"/>
      <c r="F13" s="2"/>
      <c r="G13" s="2"/>
      <c r="H13" s="2"/>
      <c r="I13" s="2"/>
      <c r="J13" s="2"/>
      <c r="K13" s="2"/>
      <c r="L13" s="2"/>
      <c r="M13" s="2"/>
      <c r="N13" s="2"/>
      <c r="O13" s="2"/>
      <c r="P13" s="2"/>
      <c r="Q13" s="2"/>
      <c r="R13" s="2"/>
      <c r="S13" s="2"/>
      <c r="T13" s="2"/>
      <c r="U13" s="2"/>
      <c r="V13" s="2"/>
      <c r="W13" s="2"/>
      <c r="X13" s="2"/>
      <c r="Y13" s="2"/>
      <c r="Z13" s="2"/>
    </row>
    <row r="14" spans="1:26" ht="3.7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
      <c r="A15" s="64" t="s">
        <v>160</v>
      </c>
      <c r="B15" s="2"/>
      <c r="C15" s="20">
        <v>25</v>
      </c>
      <c r="D15" s="2"/>
      <c r="E15" s="20">
        <v>22</v>
      </c>
      <c r="F15" s="2"/>
      <c r="G15" s="20">
        <v>23</v>
      </c>
      <c r="H15" s="2"/>
      <c r="I15" s="20">
        <v>92</v>
      </c>
      <c r="J15" s="2"/>
      <c r="K15" s="20">
        <v>82</v>
      </c>
      <c r="L15" s="2"/>
      <c r="M15" s="2"/>
      <c r="N15" s="2"/>
      <c r="O15" s="2"/>
      <c r="P15" s="2"/>
      <c r="Q15" s="2"/>
      <c r="R15" s="2"/>
      <c r="S15" s="2"/>
      <c r="T15" s="2"/>
      <c r="U15" s="2"/>
      <c r="V15" s="2"/>
      <c r="W15" s="2"/>
      <c r="X15" s="2"/>
      <c r="Y15" s="2"/>
      <c r="Z15" s="2"/>
    </row>
    <row r="16" spans="1:26" ht="14.25" customHeight="1" x14ac:dyDescent="0.2">
      <c r="A16" s="62" t="s">
        <v>161</v>
      </c>
      <c r="B16" s="2"/>
      <c r="C16" s="20">
        <v>24</v>
      </c>
      <c r="D16" s="2"/>
      <c r="E16" s="20">
        <v>3</v>
      </c>
      <c r="F16" s="2"/>
      <c r="G16" s="20">
        <v>20</v>
      </c>
      <c r="H16" s="2"/>
      <c r="I16" s="20">
        <v>44</v>
      </c>
      <c r="J16" s="2"/>
      <c r="K16" s="20">
        <v>76</v>
      </c>
      <c r="L16" s="2"/>
      <c r="M16" s="2"/>
      <c r="N16" s="2"/>
      <c r="O16" s="2"/>
      <c r="P16" s="2"/>
      <c r="Q16" s="2"/>
      <c r="R16" s="2"/>
      <c r="S16" s="2"/>
      <c r="T16" s="2"/>
      <c r="U16" s="2"/>
      <c r="V16" s="2"/>
      <c r="W16" s="2"/>
      <c r="X16" s="2"/>
      <c r="Y16" s="2"/>
      <c r="Z16" s="2"/>
    </row>
    <row r="17" spans="1:26" ht="14.25" customHeight="1" x14ac:dyDescent="0.2">
      <c r="A17" s="62" t="s">
        <v>162</v>
      </c>
      <c r="B17" s="2"/>
      <c r="C17" s="20">
        <v>0</v>
      </c>
      <c r="D17" s="2"/>
      <c r="E17" s="20">
        <v>0</v>
      </c>
      <c r="F17" s="2"/>
      <c r="G17" s="20">
        <v>0</v>
      </c>
      <c r="H17" s="2"/>
      <c r="I17" s="20">
        <v>0</v>
      </c>
      <c r="J17" s="2"/>
      <c r="K17" s="20">
        <v>41</v>
      </c>
      <c r="L17" s="2"/>
      <c r="M17" s="2"/>
      <c r="N17" s="2"/>
      <c r="O17" s="2"/>
      <c r="P17" s="2"/>
      <c r="Q17" s="2"/>
      <c r="R17" s="2"/>
      <c r="S17" s="2"/>
      <c r="T17" s="2"/>
      <c r="U17" s="2"/>
      <c r="V17" s="2"/>
      <c r="W17" s="2"/>
      <c r="X17" s="2"/>
      <c r="Y17" s="2"/>
      <c r="Z17" s="2"/>
    </row>
    <row r="18" spans="1:26" ht="14.25" customHeight="1" x14ac:dyDescent="0.2">
      <c r="A18" s="10" t="s">
        <v>181</v>
      </c>
      <c r="B18" s="2"/>
      <c r="C18" s="20">
        <v>0</v>
      </c>
      <c r="D18" s="2"/>
      <c r="E18" s="58">
        <v>1</v>
      </c>
      <c r="F18" s="2"/>
      <c r="G18" s="20">
        <v>6</v>
      </c>
      <c r="H18" s="2"/>
      <c r="I18" s="20">
        <v>1</v>
      </c>
      <c r="J18" s="2"/>
      <c r="K18" s="20">
        <v>6</v>
      </c>
      <c r="L18" s="2"/>
      <c r="M18" s="2"/>
      <c r="N18" s="2"/>
      <c r="O18" s="2"/>
      <c r="P18" s="2"/>
      <c r="Q18" s="2"/>
      <c r="R18" s="2"/>
      <c r="S18" s="2"/>
      <c r="T18" s="2"/>
      <c r="U18" s="2"/>
      <c r="V18" s="2"/>
      <c r="W18" s="2"/>
      <c r="X18" s="2"/>
      <c r="Y18" s="2"/>
      <c r="Z18" s="2"/>
    </row>
    <row r="19" spans="1:26" ht="14.25" customHeight="1" x14ac:dyDescent="0.2">
      <c r="A19" s="10" t="s">
        <v>178</v>
      </c>
      <c r="B19" s="2"/>
      <c r="C19" s="20">
        <v>0</v>
      </c>
      <c r="D19" s="2"/>
      <c r="E19" s="20">
        <v>0</v>
      </c>
      <c r="F19" s="2"/>
      <c r="G19" s="20">
        <v>12</v>
      </c>
      <c r="H19" s="2"/>
      <c r="I19" s="20">
        <v>0</v>
      </c>
      <c r="J19" s="2"/>
      <c r="K19" s="20">
        <v>12</v>
      </c>
      <c r="L19" s="2"/>
      <c r="M19" s="2"/>
      <c r="N19" s="2"/>
      <c r="O19" s="2"/>
      <c r="P19" s="2"/>
      <c r="Q19" s="2"/>
      <c r="R19" s="2"/>
      <c r="S19" s="2"/>
      <c r="T19" s="2"/>
      <c r="U19" s="2"/>
      <c r="V19" s="2"/>
      <c r="W19" s="2"/>
      <c r="X19" s="2"/>
      <c r="Y19" s="2"/>
      <c r="Z19" s="2"/>
    </row>
    <row r="20" spans="1:26" ht="14.25" customHeight="1" x14ac:dyDescent="0.2">
      <c r="A20" s="10" t="s">
        <v>179</v>
      </c>
      <c r="B20" s="2"/>
      <c r="C20" s="20">
        <v>2</v>
      </c>
      <c r="D20" s="2"/>
      <c r="E20" s="20">
        <v>0</v>
      </c>
      <c r="F20" s="2"/>
      <c r="G20" s="20">
        <v>1</v>
      </c>
      <c r="H20" s="2"/>
      <c r="I20" s="20">
        <v>2</v>
      </c>
      <c r="J20" s="2"/>
      <c r="K20" s="20">
        <v>-1</v>
      </c>
      <c r="L20" s="2"/>
      <c r="M20" s="2"/>
      <c r="N20" s="2"/>
      <c r="O20" s="2"/>
      <c r="P20" s="2"/>
      <c r="Q20" s="2"/>
      <c r="R20" s="2"/>
      <c r="S20" s="2"/>
      <c r="T20" s="2"/>
      <c r="U20" s="2"/>
      <c r="V20" s="2"/>
      <c r="W20" s="2"/>
      <c r="X20" s="2"/>
      <c r="Y20" s="2"/>
      <c r="Z20" s="2"/>
    </row>
    <row r="21" spans="1:26" ht="14.25" customHeight="1" x14ac:dyDescent="0.2">
      <c r="A21" s="10" t="s">
        <v>182</v>
      </c>
      <c r="B21" s="2"/>
      <c r="C21" s="20">
        <v>0</v>
      </c>
      <c r="D21" s="2"/>
      <c r="E21" s="20">
        <v>0</v>
      </c>
      <c r="F21" s="2"/>
      <c r="G21" s="20">
        <v>0</v>
      </c>
      <c r="H21" s="2"/>
      <c r="I21" s="20">
        <v>10</v>
      </c>
      <c r="J21" s="2"/>
      <c r="K21" s="20">
        <v>0</v>
      </c>
      <c r="L21" s="2"/>
      <c r="M21" s="2"/>
      <c r="N21" s="2"/>
      <c r="O21" s="2"/>
      <c r="P21" s="2"/>
      <c r="Q21" s="2"/>
      <c r="R21" s="2"/>
      <c r="S21" s="2"/>
      <c r="T21" s="2"/>
      <c r="U21" s="2"/>
      <c r="V21" s="2"/>
      <c r="W21" s="2"/>
      <c r="X21" s="2"/>
      <c r="Y21" s="2"/>
      <c r="Z21" s="2"/>
    </row>
    <row r="22" spans="1:26" ht="14.25" customHeight="1" x14ac:dyDescent="0.2">
      <c r="A22" s="10" t="s">
        <v>169</v>
      </c>
      <c r="B22" s="2"/>
      <c r="C22" s="14">
        <f>SUM(C15:C21)</f>
        <v>51</v>
      </c>
      <c r="D22" s="2"/>
      <c r="E22" s="14">
        <f>SUM(E15:E21)</f>
        <v>26</v>
      </c>
      <c r="F22" s="2"/>
      <c r="G22" s="14">
        <f>SUM(G15:G21)</f>
        <v>62</v>
      </c>
      <c r="H22" s="2"/>
      <c r="I22" s="14">
        <f>SUM(I15:I21)</f>
        <v>149</v>
      </c>
      <c r="J22" s="2"/>
      <c r="K22" s="14">
        <f>SUM(K15:K21)</f>
        <v>216</v>
      </c>
      <c r="L22" s="2"/>
      <c r="M22" s="2"/>
      <c r="N22" s="2"/>
      <c r="O22" s="2"/>
      <c r="P22" s="2"/>
      <c r="Q22" s="2"/>
      <c r="R22" s="2"/>
      <c r="S22" s="2"/>
      <c r="T22" s="2"/>
      <c r="U22" s="2"/>
      <c r="V22" s="2"/>
      <c r="W22" s="2"/>
      <c r="X22" s="2"/>
      <c r="Y22" s="2"/>
      <c r="Z22" s="2"/>
    </row>
    <row r="23" spans="1:26" ht="7.5" customHeight="1" x14ac:dyDescent="0.2">
      <c r="A23" s="2"/>
      <c r="B23" s="2"/>
      <c r="C23" s="26"/>
      <c r="D23" s="2"/>
      <c r="E23" s="26"/>
      <c r="F23" s="2"/>
      <c r="G23" s="26"/>
      <c r="H23" s="2"/>
      <c r="I23" s="2"/>
      <c r="J23" s="2"/>
      <c r="K23" s="2"/>
      <c r="L23" s="2"/>
      <c r="M23" s="2"/>
      <c r="N23" s="2"/>
      <c r="O23" s="2"/>
      <c r="P23" s="2"/>
      <c r="Q23" s="2"/>
      <c r="R23" s="2"/>
      <c r="S23" s="2"/>
      <c r="T23" s="2"/>
      <c r="U23" s="2"/>
      <c r="V23" s="2"/>
      <c r="W23" s="2"/>
      <c r="X23" s="2"/>
      <c r="Y23" s="2"/>
      <c r="Z23" s="2"/>
    </row>
    <row r="24" spans="1:26" ht="14.25" customHeight="1" thickBot="1" x14ac:dyDescent="0.25">
      <c r="A24" s="80" t="s">
        <v>109</v>
      </c>
      <c r="B24" s="2"/>
      <c r="C24" s="22">
        <f>C22+C11</f>
        <v>294</v>
      </c>
      <c r="D24" s="2"/>
      <c r="E24" s="22">
        <f>E22+E11</f>
        <v>290</v>
      </c>
      <c r="F24" s="2"/>
      <c r="G24" s="22">
        <f>G22+G11</f>
        <v>275</v>
      </c>
      <c r="H24" s="2"/>
      <c r="I24" s="22">
        <f>I22+I11</f>
        <v>1148</v>
      </c>
      <c r="J24" s="2"/>
      <c r="K24" s="22">
        <f>K22+K11</f>
        <v>1055</v>
      </c>
      <c r="L24" s="2"/>
      <c r="M24" s="2"/>
      <c r="N24" s="2"/>
      <c r="O24" s="2"/>
      <c r="P24" s="2"/>
      <c r="Q24" s="2"/>
      <c r="R24" s="2"/>
      <c r="S24" s="2"/>
      <c r="T24" s="2"/>
      <c r="U24" s="2"/>
      <c r="V24" s="2"/>
      <c r="W24" s="2"/>
      <c r="X24" s="2"/>
      <c r="Y24" s="2"/>
      <c r="Z24" s="2"/>
    </row>
    <row r="25" spans="1:26" ht="10.5" customHeight="1" thickTop="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0.5" customHeight="1" x14ac:dyDescent="0.2">
      <c r="A26" s="2"/>
      <c r="B26" s="2"/>
      <c r="C26" s="26"/>
      <c r="D26" s="2"/>
      <c r="E26" s="26"/>
      <c r="F26" s="2"/>
      <c r="G26" s="26"/>
      <c r="H26" s="2"/>
      <c r="I26" s="2"/>
      <c r="J26" s="2"/>
      <c r="K26" s="2"/>
      <c r="L26" s="2"/>
      <c r="M26" s="2"/>
      <c r="N26" s="2"/>
      <c r="O26" s="2"/>
      <c r="P26" s="2"/>
      <c r="Q26" s="2"/>
      <c r="R26" s="2"/>
      <c r="S26" s="2"/>
      <c r="T26" s="2"/>
      <c r="U26" s="2"/>
      <c r="V26" s="2"/>
      <c r="W26" s="2"/>
      <c r="X26" s="2"/>
      <c r="Y26" s="2"/>
      <c r="Z26" s="2"/>
    </row>
    <row r="27" spans="1:26" ht="12.75" customHeight="1" x14ac:dyDescent="0.2">
      <c r="A27" s="85" t="s">
        <v>110</v>
      </c>
      <c r="B27" s="39"/>
      <c r="C27" s="40">
        <v>635</v>
      </c>
      <c r="D27" s="39"/>
      <c r="E27" s="40">
        <v>607</v>
      </c>
      <c r="F27" s="41"/>
      <c r="G27" s="40">
        <v>599</v>
      </c>
      <c r="H27" s="41"/>
      <c r="I27" s="40">
        <v>2428</v>
      </c>
      <c r="J27" s="41"/>
      <c r="K27" s="40">
        <v>2277</v>
      </c>
      <c r="L27" s="2"/>
      <c r="M27" s="2"/>
      <c r="N27" s="2"/>
      <c r="O27" s="2"/>
      <c r="P27" s="2"/>
      <c r="Q27" s="2"/>
      <c r="R27" s="2"/>
      <c r="S27" s="2"/>
      <c r="T27" s="2"/>
      <c r="U27" s="2"/>
      <c r="V27" s="2"/>
      <c r="W27" s="2"/>
      <c r="X27" s="2"/>
      <c r="Y27" s="2"/>
      <c r="Z27" s="2"/>
    </row>
    <row r="28" spans="1:26" ht="10.5" customHeight="1" x14ac:dyDescent="0.2">
      <c r="A28" s="39"/>
      <c r="B28" s="39"/>
      <c r="C28" s="39"/>
      <c r="D28" s="39"/>
      <c r="E28" s="39"/>
      <c r="F28" s="39"/>
      <c r="G28" s="39"/>
      <c r="H28" s="39"/>
      <c r="I28" s="39"/>
      <c r="J28" s="39"/>
      <c r="K28" s="39"/>
      <c r="L28" s="2"/>
      <c r="M28" s="2"/>
      <c r="N28" s="2"/>
      <c r="O28" s="2"/>
      <c r="P28" s="2"/>
      <c r="Q28" s="2"/>
      <c r="R28" s="2"/>
      <c r="S28" s="2"/>
      <c r="T28" s="2"/>
      <c r="U28" s="2"/>
      <c r="V28" s="2"/>
      <c r="W28" s="2"/>
      <c r="X28" s="2"/>
      <c r="Y28" s="2"/>
      <c r="Z28" s="2"/>
    </row>
    <row r="29" spans="1:26" ht="12.75" customHeight="1" x14ac:dyDescent="0.2">
      <c r="A29" s="85" t="s">
        <v>202</v>
      </c>
      <c r="B29" s="39"/>
      <c r="C29" s="42">
        <f>C11/C27</f>
        <v>0.38267716535433072</v>
      </c>
      <c r="D29" s="43"/>
      <c r="E29" s="42">
        <f>E11/E27</f>
        <v>0.43492586490939045</v>
      </c>
      <c r="F29" s="44"/>
      <c r="G29" s="42">
        <f>G11/G27</f>
        <v>0.35559265442404009</v>
      </c>
      <c r="H29" s="44"/>
      <c r="I29" s="42">
        <f>I11/I27</f>
        <v>0.41144975288303132</v>
      </c>
      <c r="J29" s="44"/>
      <c r="K29" s="42">
        <f>K11/K27</f>
        <v>0.36846728151075975</v>
      </c>
      <c r="L29" s="2"/>
      <c r="M29" s="2"/>
      <c r="N29" s="2"/>
      <c r="O29" s="2"/>
      <c r="P29" s="2"/>
      <c r="Q29" s="2"/>
      <c r="R29" s="2"/>
      <c r="S29" s="2"/>
      <c r="T29" s="2"/>
      <c r="U29" s="2"/>
      <c r="V29" s="2"/>
      <c r="W29" s="2"/>
      <c r="X29" s="2"/>
      <c r="Y29" s="2"/>
      <c r="Z29" s="2"/>
    </row>
    <row r="30" spans="1:26" ht="10.5" customHeight="1" x14ac:dyDescent="0.2">
      <c r="A30" s="39"/>
      <c r="B30" s="39"/>
      <c r="C30" s="43"/>
      <c r="D30" s="43"/>
      <c r="E30" s="44"/>
      <c r="F30" s="44"/>
      <c r="G30" s="44"/>
      <c r="H30" s="44"/>
      <c r="I30" s="44"/>
      <c r="J30" s="44"/>
      <c r="K30" s="44"/>
      <c r="L30" s="2"/>
      <c r="M30" s="2"/>
      <c r="N30" s="2"/>
      <c r="O30" s="2"/>
      <c r="P30" s="2"/>
      <c r="Q30" s="2"/>
      <c r="R30" s="2"/>
      <c r="S30" s="2"/>
      <c r="T30" s="2"/>
      <c r="U30" s="2"/>
      <c r="V30" s="2"/>
      <c r="W30" s="2"/>
      <c r="X30" s="2"/>
      <c r="Y30" s="2"/>
      <c r="Z30" s="2"/>
    </row>
    <row r="31" spans="1:26" ht="12.75" customHeight="1" x14ac:dyDescent="0.2">
      <c r="A31" s="85" t="s">
        <v>184</v>
      </c>
      <c r="B31" s="39"/>
      <c r="C31" s="42">
        <f>C24/C27</f>
        <v>0.46299212598425199</v>
      </c>
      <c r="D31" s="43"/>
      <c r="E31" s="42">
        <f>E24/E27</f>
        <v>0.47775947281713343</v>
      </c>
      <c r="F31" s="44"/>
      <c r="G31" s="42">
        <f>G24/G27</f>
        <v>0.45909849749582637</v>
      </c>
      <c r="H31" s="44"/>
      <c r="I31" s="42">
        <f>I24/I27</f>
        <v>0.47281713344316312</v>
      </c>
      <c r="J31" s="44"/>
      <c r="K31" s="42">
        <f>K24/K27</f>
        <v>0.46332894158981114</v>
      </c>
      <c r="L31" s="2"/>
      <c r="M31" s="2"/>
      <c r="N31" s="2"/>
      <c r="O31" s="2"/>
      <c r="P31" s="2"/>
      <c r="Q31" s="2"/>
      <c r="R31" s="2"/>
      <c r="S31" s="2"/>
      <c r="T31" s="2"/>
      <c r="U31" s="2"/>
      <c r="V31" s="2"/>
      <c r="W31" s="2"/>
      <c r="X31" s="2"/>
      <c r="Y31" s="2"/>
      <c r="Z31" s="2"/>
    </row>
    <row r="32" spans="1:26" ht="10.5" customHeight="1" x14ac:dyDescent="0.2">
      <c r="A32" s="39"/>
      <c r="B32" s="39"/>
      <c r="C32" s="39"/>
      <c r="D32" s="39"/>
      <c r="E32" s="39"/>
      <c r="F32" s="39"/>
      <c r="G32" s="39"/>
      <c r="H32" s="39"/>
      <c r="I32" s="39"/>
      <c r="J32" s="39"/>
      <c r="K32" s="39"/>
      <c r="L32" s="2"/>
      <c r="M32" s="2"/>
      <c r="N32" s="2"/>
      <c r="O32" s="2"/>
      <c r="P32" s="2"/>
      <c r="Q32" s="2"/>
      <c r="R32" s="2"/>
      <c r="S32" s="2"/>
      <c r="T32" s="2"/>
      <c r="U32" s="2"/>
      <c r="V32" s="2"/>
      <c r="W32" s="2"/>
      <c r="X32" s="2"/>
      <c r="Y32" s="2"/>
      <c r="Z32" s="2"/>
    </row>
    <row r="33" spans="1:26" ht="10.5" customHeight="1" x14ac:dyDescent="0.25">
      <c r="A33" s="45"/>
      <c r="B33" s="45"/>
      <c r="C33" s="45"/>
      <c r="D33" s="45"/>
      <c r="E33" s="45"/>
      <c r="F33" s="45"/>
      <c r="G33" s="45"/>
      <c r="H33" s="45"/>
      <c r="I33" s="45"/>
      <c r="J33" s="45"/>
      <c r="K33" s="45"/>
      <c r="L33" s="2"/>
      <c r="M33" s="2"/>
      <c r="N33" s="2"/>
      <c r="O33" s="2"/>
      <c r="P33" s="2"/>
      <c r="Q33" s="2"/>
      <c r="R33" s="2"/>
      <c r="S33" s="2"/>
      <c r="T33" s="2"/>
      <c r="U33" s="2"/>
      <c r="V33" s="2"/>
      <c r="W33" s="2"/>
      <c r="X33" s="2"/>
      <c r="Y33" s="2"/>
      <c r="Z33" s="2"/>
    </row>
    <row r="34" spans="1:26" ht="30" customHeight="1" x14ac:dyDescent="0.2">
      <c r="A34" s="114" t="s">
        <v>106</v>
      </c>
      <c r="B34" s="115"/>
      <c r="C34" s="115"/>
      <c r="D34" s="115"/>
      <c r="E34" s="115"/>
      <c r="F34" s="115"/>
      <c r="G34" s="115"/>
      <c r="H34" s="115"/>
      <c r="I34" s="115"/>
      <c r="J34" s="115"/>
      <c r="K34" s="116"/>
      <c r="L34" s="2"/>
      <c r="M34" s="2"/>
      <c r="N34" s="2"/>
      <c r="O34" s="2"/>
      <c r="P34" s="2"/>
      <c r="Q34" s="2"/>
      <c r="R34" s="2"/>
      <c r="S34" s="2"/>
      <c r="T34" s="2"/>
      <c r="U34" s="2"/>
      <c r="V34" s="2"/>
      <c r="W34" s="2"/>
      <c r="X34" s="2"/>
      <c r="Y34" s="2"/>
      <c r="Z34" s="2"/>
    </row>
    <row r="35" spans="1:26" ht="63" customHeight="1" x14ac:dyDescent="0.2">
      <c r="A35" s="107" t="s">
        <v>226</v>
      </c>
      <c r="B35" s="108"/>
      <c r="C35" s="108"/>
      <c r="D35" s="108"/>
      <c r="E35" s="108"/>
      <c r="F35" s="108"/>
      <c r="G35" s="108"/>
      <c r="H35" s="108"/>
      <c r="I35" s="108"/>
      <c r="J35" s="108"/>
      <c r="K35" s="109"/>
      <c r="L35" s="2"/>
      <c r="M35" s="2"/>
      <c r="N35" s="2"/>
      <c r="O35" s="2"/>
      <c r="P35" s="2"/>
      <c r="Q35" s="2"/>
      <c r="R35" s="2"/>
      <c r="S35" s="2"/>
      <c r="T35" s="2"/>
      <c r="U35" s="2"/>
      <c r="V35" s="2"/>
      <c r="W35" s="2"/>
      <c r="X35" s="2"/>
      <c r="Y35" s="2"/>
      <c r="Z35" s="2"/>
    </row>
    <row r="36" spans="1:26" ht="28.5" customHeight="1" x14ac:dyDescent="0.2">
      <c r="A36" s="107" t="s">
        <v>213</v>
      </c>
      <c r="B36" s="108"/>
      <c r="C36" s="108"/>
      <c r="D36" s="108"/>
      <c r="E36" s="108"/>
      <c r="F36" s="108"/>
      <c r="G36" s="108"/>
      <c r="H36" s="108"/>
      <c r="I36" s="108"/>
      <c r="J36" s="108"/>
      <c r="K36" s="109"/>
      <c r="L36" s="2"/>
      <c r="M36" s="2"/>
      <c r="N36" s="2"/>
      <c r="O36" s="2"/>
      <c r="P36" s="2"/>
      <c r="Q36" s="2"/>
      <c r="R36" s="2"/>
      <c r="S36" s="2"/>
      <c r="T36" s="2"/>
      <c r="U36" s="2"/>
      <c r="V36" s="2"/>
      <c r="W36" s="2"/>
      <c r="X36" s="2"/>
      <c r="Y36" s="2"/>
      <c r="Z36" s="2"/>
    </row>
    <row r="37" spans="1:26" ht="60" customHeight="1" x14ac:dyDescent="0.2">
      <c r="A37" s="107" t="s">
        <v>211</v>
      </c>
      <c r="B37" s="108"/>
      <c r="C37" s="108"/>
      <c r="D37" s="108"/>
      <c r="E37" s="108"/>
      <c r="F37" s="108"/>
      <c r="G37" s="108"/>
      <c r="H37" s="108"/>
      <c r="I37" s="108"/>
      <c r="J37" s="108"/>
      <c r="K37" s="109"/>
      <c r="L37" s="2"/>
      <c r="M37" s="2"/>
      <c r="N37" s="2"/>
      <c r="O37" s="2"/>
      <c r="P37" s="2"/>
      <c r="Q37" s="2"/>
      <c r="R37" s="2"/>
      <c r="S37" s="2"/>
      <c r="T37" s="2"/>
      <c r="U37" s="2"/>
      <c r="V37" s="2"/>
      <c r="W37" s="2"/>
      <c r="X37" s="2"/>
      <c r="Y37" s="2"/>
      <c r="Z37" s="2"/>
    </row>
    <row r="38" spans="1:26" ht="28.5" customHeight="1" x14ac:dyDescent="0.2">
      <c r="A38" s="107" t="s">
        <v>111</v>
      </c>
      <c r="B38" s="108"/>
      <c r="C38" s="108"/>
      <c r="D38" s="108"/>
      <c r="E38" s="108"/>
      <c r="F38" s="108"/>
      <c r="G38" s="108"/>
      <c r="H38" s="108"/>
      <c r="I38" s="108"/>
      <c r="J38" s="108"/>
      <c r="K38" s="109"/>
      <c r="L38" s="2"/>
      <c r="M38" s="2"/>
      <c r="N38" s="2"/>
      <c r="O38" s="2"/>
      <c r="P38" s="2"/>
      <c r="Q38" s="2"/>
      <c r="R38" s="2"/>
      <c r="S38" s="2"/>
      <c r="T38" s="2"/>
      <c r="U38" s="2"/>
      <c r="V38" s="2"/>
      <c r="W38" s="2"/>
      <c r="X38" s="2"/>
      <c r="Y38" s="2"/>
      <c r="Z38" s="2"/>
    </row>
    <row r="39" spans="1:26" ht="39" customHeight="1" x14ac:dyDescent="0.2">
      <c r="A39" s="107" t="s">
        <v>151</v>
      </c>
      <c r="B39" s="108"/>
      <c r="C39" s="108"/>
      <c r="D39" s="108"/>
      <c r="E39" s="108"/>
      <c r="F39" s="108"/>
      <c r="G39" s="108"/>
      <c r="H39" s="108"/>
      <c r="I39" s="108"/>
      <c r="J39" s="108"/>
      <c r="K39" s="109"/>
      <c r="L39" s="2"/>
      <c r="M39" s="2"/>
      <c r="N39" s="2"/>
      <c r="O39" s="2"/>
      <c r="P39" s="2"/>
      <c r="Q39" s="2"/>
      <c r="R39" s="2"/>
      <c r="S39" s="2"/>
      <c r="T39" s="2"/>
      <c r="U39" s="2"/>
      <c r="V39" s="2"/>
      <c r="W39" s="2"/>
      <c r="X39" s="2"/>
      <c r="Y39" s="2"/>
      <c r="Z39" s="2"/>
    </row>
    <row r="40" spans="1:26" ht="28.5" customHeight="1" x14ac:dyDescent="0.2">
      <c r="A40" s="107" t="s">
        <v>154</v>
      </c>
      <c r="B40" s="108"/>
      <c r="C40" s="108"/>
      <c r="D40" s="108"/>
      <c r="E40" s="108"/>
      <c r="F40" s="108"/>
      <c r="G40" s="108"/>
      <c r="H40" s="108"/>
      <c r="I40" s="108"/>
      <c r="J40" s="108"/>
      <c r="K40" s="109"/>
      <c r="L40" s="2"/>
      <c r="M40" s="2"/>
      <c r="N40" s="2"/>
      <c r="O40" s="2"/>
      <c r="P40" s="2"/>
      <c r="Q40" s="2"/>
      <c r="R40" s="2"/>
      <c r="S40" s="2"/>
      <c r="T40" s="2"/>
      <c r="U40" s="2"/>
      <c r="V40" s="2"/>
      <c r="W40" s="2"/>
      <c r="X40" s="2"/>
      <c r="Y40" s="2"/>
      <c r="Z40" s="2"/>
    </row>
    <row r="41" spans="1:26" ht="16.5" customHeight="1" x14ac:dyDescent="0.2">
      <c r="A41" s="120" t="s">
        <v>148</v>
      </c>
      <c r="B41" s="121"/>
      <c r="C41" s="121"/>
      <c r="D41" s="121"/>
      <c r="E41" s="121"/>
      <c r="F41" s="121"/>
      <c r="G41" s="121"/>
      <c r="H41" s="121"/>
      <c r="I41" s="121"/>
      <c r="J41" s="121"/>
      <c r="K41" s="122"/>
    </row>
    <row r="42" spans="1:26" ht="12.75" customHeight="1" x14ac:dyDescent="0.2">
      <c r="A42" s="117" t="s">
        <v>112</v>
      </c>
      <c r="B42" s="118"/>
      <c r="C42" s="118"/>
      <c r="D42" s="118"/>
      <c r="E42" s="118"/>
      <c r="F42" s="118"/>
      <c r="G42" s="118"/>
      <c r="H42" s="118"/>
      <c r="I42" s="118"/>
      <c r="J42" s="118"/>
      <c r="K42" s="119"/>
    </row>
    <row r="43" spans="1:26" ht="18.75" customHeight="1" x14ac:dyDescent="0.2">
      <c r="A43" s="46"/>
      <c r="B43" s="46"/>
      <c r="C43" s="46"/>
      <c r="D43" s="46"/>
      <c r="E43" s="46"/>
      <c r="F43" s="46"/>
      <c r="G43" s="46"/>
      <c r="H43" s="46"/>
      <c r="I43" s="46"/>
      <c r="J43" s="46"/>
      <c r="K43" s="46"/>
    </row>
    <row r="44" spans="1:26" ht="18.75" customHeight="1" x14ac:dyDescent="0.2">
      <c r="A44" s="46"/>
      <c r="B44" s="46"/>
      <c r="C44" s="46"/>
      <c r="D44" s="46"/>
      <c r="E44" s="46"/>
      <c r="F44" s="46"/>
      <c r="G44" s="46"/>
      <c r="H44" s="46"/>
      <c r="I44" s="46"/>
      <c r="J44" s="46"/>
      <c r="K44" s="46"/>
    </row>
    <row r="45" spans="1:26" ht="18.75" customHeight="1" x14ac:dyDescent="0.2">
      <c r="A45" s="46"/>
      <c r="B45" s="46"/>
      <c r="C45" s="46"/>
      <c r="D45" s="46"/>
      <c r="E45" s="46"/>
      <c r="F45" s="46"/>
      <c r="G45" s="46"/>
      <c r="H45" s="46"/>
      <c r="I45" s="46"/>
      <c r="J45" s="46"/>
      <c r="K45" s="46"/>
    </row>
    <row r="46" spans="1:26" ht="18.75" customHeight="1" x14ac:dyDescent="0.2">
      <c r="A46" s="46"/>
      <c r="B46" s="46"/>
      <c r="C46" s="46"/>
      <c r="D46" s="46"/>
      <c r="E46" s="46"/>
      <c r="F46" s="46"/>
      <c r="G46" s="46"/>
      <c r="H46" s="46"/>
      <c r="I46" s="46"/>
      <c r="J46" s="46"/>
      <c r="K46" s="46"/>
    </row>
    <row r="47" spans="1:26" ht="18.75" customHeight="1" x14ac:dyDescent="0.2">
      <c r="A47" s="46"/>
      <c r="B47" s="46"/>
      <c r="C47" s="46"/>
      <c r="D47" s="46"/>
      <c r="E47" s="46"/>
      <c r="F47" s="46"/>
      <c r="G47" s="46"/>
      <c r="H47" s="46"/>
      <c r="I47" s="46"/>
      <c r="J47" s="46"/>
      <c r="K47" s="46"/>
    </row>
    <row r="48" spans="1:26" ht="18.75" customHeight="1" x14ac:dyDescent="0.2">
      <c r="A48" s="46"/>
      <c r="B48" s="46"/>
      <c r="C48" s="46"/>
      <c r="D48" s="46"/>
      <c r="E48" s="46"/>
      <c r="F48" s="46"/>
      <c r="G48" s="46"/>
      <c r="H48" s="46"/>
      <c r="I48" s="46"/>
      <c r="J48" s="46"/>
      <c r="K48" s="46"/>
    </row>
    <row r="49" spans="1:11" ht="18.75" customHeight="1" x14ac:dyDescent="0.2">
      <c r="A49" s="46"/>
      <c r="B49" s="46"/>
      <c r="C49" s="46"/>
      <c r="D49" s="46"/>
      <c r="E49" s="46"/>
      <c r="F49" s="46"/>
      <c r="G49" s="46"/>
      <c r="H49" s="46"/>
      <c r="I49" s="46"/>
      <c r="J49" s="46"/>
      <c r="K49" s="46"/>
    </row>
    <row r="50" spans="1:11" ht="18.75" customHeight="1" x14ac:dyDescent="0.2">
      <c r="A50" s="46"/>
      <c r="B50" s="46"/>
      <c r="C50" s="46"/>
      <c r="D50" s="46"/>
      <c r="E50" s="46"/>
      <c r="F50" s="46"/>
      <c r="G50" s="46"/>
      <c r="H50" s="46"/>
      <c r="I50" s="46"/>
      <c r="J50" s="46"/>
      <c r="K50" s="46"/>
    </row>
    <row r="51" spans="1:11" ht="18.75" customHeight="1" x14ac:dyDescent="0.2">
      <c r="A51" s="46"/>
      <c r="B51" s="46"/>
      <c r="C51" s="46"/>
      <c r="D51" s="46"/>
      <c r="E51" s="46"/>
      <c r="F51" s="46"/>
      <c r="G51" s="46"/>
      <c r="H51" s="46"/>
      <c r="I51" s="46"/>
      <c r="J51" s="46"/>
      <c r="K51" s="46"/>
    </row>
    <row r="52" spans="1:11" ht="18.75" customHeight="1" x14ac:dyDescent="0.2">
      <c r="A52" s="46"/>
      <c r="B52" s="46"/>
      <c r="C52" s="46"/>
      <c r="D52" s="46"/>
      <c r="E52" s="46"/>
      <c r="F52" s="46"/>
      <c r="G52" s="46"/>
      <c r="H52" s="46"/>
      <c r="I52" s="46"/>
      <c r="J52" s="46"/>
      <c r="K52" s="46"/>
    </row>
    <row r="53" spans="1:11" ht="18.75" customHeight="1" x14ac:dyDescent="0.2">
      <c r="A53" s="46"/>
      <c r="B53" s="46"/>
      <c r="C53" s="46"/>
      <c r="D53" s="46"/>
      <c r="E53" s="46"/>
      <c r="F53" s="46"/>
      <c r="G53" s="46"/>
      <c r="H53" s="46"/>
      <c r="I53" s="46"/>
      <c r="J53" s="46"/>
      <c r="K53" s="46"/>
    </row>
    <row r="54" spans="1:11" ht="18.75" customHeight="1" x14ac:dyDescent="0.2">
      <c r="A54" s="46"/>
      <c r="B54" s="46"/>
      <c r="C54" s="46"/>
      <c r="D54" s="46"/>
      <c r="E54" s="46"/>
      <c r="F54" s="46"/>
      <c r="G54" s="46"/>
      <c r="H54" s="46"/>
      <c r="I54" s="46"/>
      <c r="J54" s="46"/>
      <c r="K54" s="46"/>
    </row>
    <row r="55" spans="1:11" ht="18.75" customHeight="1" x14ac:dyDescent="0.2"/>
    <row r="56" spans="1:11" ht="18.75" customHeight="1" x14ac:dyDescent="0.2"/>
    <row r="57" spans="1:11" ht="18.75" customHeight="1" x14ac:dyDescent="0.2"/>
    <row r="58" spans="1:11" ht="18.75" customHeight="1" x14ac:dyDescent="0.2"/>
    <row r="59" spans="1:11" ht="18.75" customHeight="1" x14ac:dyDescent="0.2"/>
    <row r="60" spans="1:11" ht="18.75" customHeight="1" x14ac:dyDescent="0.2"/>
    <row r="61" spans="1:11" ht="18.75" customHeight="1" x14ac:dyDescent="0.2"/>
    <row r="62" spans="1:11" ht="18.75" customHeight="1" x14ac:dyDescent="0.2"/>
    <row r="63" spans="1:11" ht="18.75" customHeight="1" x14ac:dyDescent="0.2"/>
    <row r="64" spans="1:11" ht="18.75" customHeight="1" x14ac:dyDescent="0.2"/>
    <row r="65" ht="18.75" customHeight="1" x14ac:dyDescent="0.2"/>
    <row r="66" ht="18.75" customHeight="1" x14ac:dyDescent="0.2"/>
    <row r="67" ht="18.75" customHeight="1" x14ac:dyDescent="0.2"/>
    <row r="68" ht="18.75" customHeight="1" x14ac:dyDescent="0.2"/>
    <row r="69" ht="18.75" customHeight="1" x14ac:dyDescent="0.2"/>
  </sheetData>
  <mergeCells count="16">
    <mergeCell ref="A1:K1"/>
    <mergeCell ref="A2:K2"/>
    <mergeCell ref="A3:K3"/>
    <mergeCell ref="A4:K4"/>
    <mergeCell ref="A5:K5"/>
    <mergeCell ref="A42:K42"/>
    <mergeCell ref="A36:K36"/>
    <mergeCell ref="C7:G7"/>
    <mergeCell ref="I7:K7"/>
    <mergeCell ref="A34:K34"/>
    <mergeCell ref="A35:K35"/>
    <mergeCell ref="A40:K40"/>
    <mergeCell ref="A41:K41"/>
    <mergeCell ref="A37:K37"/>
    <mergeCell ref="A38:K38"/>
    <mergeCell ref="A39:K39"/>
  </mergeCells>
  <printOptions horizontalCentered="1"/>
  <pageMargins left="0.25" right="0.25" top="0.75" bottom="0.75" header="0.3" footer="0.3"/>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0"/>
  <sheetViews>
    <sheetView showGridLines="0" topLeftCell="A19" zoomScaleNormal="100" workbookViewId="0">
      <selection activeCell="L7" sqref="L7"/>
    </sheetView>
  </sheetViews>
  <sheetFormatPr defaultColWidth="21.5" defaultRowHeight="12.75" x14ac:dyDescent="0.2"/>
  <cols>
    <col min="1" max="1" width="52.83203125" customWidth="1"/>
    <col min="2" max="2" width="2.83203125" customWidth="1"/>
    <col min="3" max="3" width="16.83203125" customWidth="1"/>
    <col min="4" max="4" width="2.83203125" customWidth="1"/>
    <col min="5" max="5" width="16.83203125" customWidth="1"/>
    <col min="6" max="6" width="2.83203125" customWidth="1"/>
    <col min="7" max="7" width="16.83203125" customWidth="1"/>
    <col min="8" max="8" width="2.83203125" customWidth="1"/>
    <col min="9" max="9" width="16.83203125" customWidth="1"/>
    <col min="10" max="10" width="2.83203125" customWidth="1"/>
    <col min="11" max="11" width="16.83203125" customWidth="1"/>
  </cols>
  <sheetData>
    <row r="1" spans="1:26" ht="12.75" customHeight="1" x14ac:dyDescent="0.2">
      <c r="A1" s="97" t="s">
        <v>0</v>
      </c>
      <c r="B1" s="98"/>
      <c r="C1" s="98"/>
      <c r="D1" s="98"/>
      <c r="E1" s="98"/>
      <c r="F1" s="98"/>
      <c r="G1" s="98"/>
      <c r="H1" s="98"/>
      <c r="I1" s="98"/>
      <c r="J1" s="98"/>
      <c r="K1" s="98"/>
      <c r="L1" s="2"/>
      <c r="M1" s="2"/>
      <c r="N1" s="2"/>
      <c r="O1" s="2"/>
      <c r="P1" s="2"/>
      <c r="Q1" s="2"/>
      <c r="R1" s="2"/>
      <c r="S1" s="2"/>
      <c r="T1" s="2"/>
      <c r="U1" s="2"/>
      <c r="V1" s="2"/>
      <c r="W1" s="2"/>
      <c r="X1" s="2"/>
      <c r="Y1" s="2"/>
      <c r="Z1" s="2"/>
    </row>
    <row r="2" spans="1:26" ht="12.75" customHeight="1" x14ac:dyDescent="0.2">
      <c r="A2" s="97" t="s">
        <v>203</v>
      </c>
      <c r="B2" s="98"/>
      <c r="C2" s="98"/>
      <c r="D2" s="98"/>
      <c r="E2" s="98"/>
      <c r="F2" s="98"/>
      <c r="G2" s="98"/>
      <c r="H2" s="98"/>
      <c r="I2" s="98"/>
      <c r="J2" s="98"/>
      <c r="K2" s="98"/>
      <c r="L2" s="2"/>
      <c r="M2" s="2"/>
      <c r="N2" s="2"/>
      <c r="O2" s="2"/>
      <c r="P2" s="2"/>
      <c r="Q2" s="2"/>
      <c r="R2" s="2"/>
      <c r="S2" s="2"/>
      <c r="T2" s="2"/>
      <c r="U2" s="2"/>
      <c r="V2" s="2"/>
      <c r="W2" s="2"/>
      <c r="X2" s="2"/>
      <c r="Y2" s="2"/>
      <c r="Z2" s="2"/>
    </row>
    <row r="3" spans="1:26" ht="12.75" customHeight="1" x14ac:dyDescent="0.2">
      <c r="A3" s="97" t="s">
        <v>99</v>
      </c>
      <c r="B3" s="98"/>
      <c r="C3" s="98"/>
      <c r="D3" s="98"/>
      <c r="E3" s="98"/>
      <c r="F3" s="98"/>
      <c r="G3" s="98"/>
      <c r="H3" s="98"/>
      <c r="I3" s="98"/>
      <c r="J3" s="98"/>
      <c r="K3" s="98"/>
      <c r="L3" s="2"/>
      <c r="M3" s="2"/>
      <c r="N3" s="2"/>
      <c r="O3" s="2"/>
      <c r="P3" s="2"/>
      <c r="Q3" s="2"/>
      <c r="R3" s="2"/>
      <c r="S3" s="2"/>
      <c r="T3" s="2"/>
      <c r="U3" s="2"/>
      <c r="V3" s="2"/>
      <c r="W3" s="2"/>
      <c r="X3" s="2"/>
      <c r="Y3" s="2"/>
      <c r="Z3" s="2"/>
    </row>
    <row r="4" spans="1:26" ht="12.75" customHeight="1" x14ac:dyDescent="0.2">
      <c r="A4" s="97" t="s">
        <v>41</v>
      </c>
      <c r="B4" s="98"/>
      <c r="C4" s="98"/>
      <c r="D4" s="98"/>
      <c r="E4" s="98"/>
      <c r="F4" s="98"/>
      <c r="G4" s="98"/>
      <c r="H4" s="98"/>
      <c r="I4" s="98"/>
      <c r="J4" s="98"/>
      <c r="K4" s="98"/>
      <c r="L4" s="2"/>
      <c r="M4" s="2"/>
      <c r="N4" s="2"/>
      <c r="O4" s="2"/>
      <c r="P4" s="2"/>
      <c r="Q4" s="2"/>
      <c r="R4" s="2"/>
      <c r="S4" s="2"/>
      <c r="T4" s="2"/>
      <c r="U4" s="2"/>
      <c r="V4" s="2"/>
      <c r="W4" s="2"/>
      <c r="X4" s="2"/>
      <c r="Y4" s="2"/>
      <c r="Z4" s="2"/>
    </row>
    <row r="5" spans="1:26" ht="12.75" customHeight="1" x14ac:dyDescent="0.2">
      <c r="A5" s="97" t="s">
        <v>2</v>
      </c>
      <c r="B5" s="98"/>
      <c r="C5" s="98"/>
      <c r="D5" s="98"/>
      <c r="E5" s="98"/>
      <c r="F5" s="98"/>
      <c r="G5" s="98"/>
      <c r="H5" s="98"/>
      <c r="I5" s="98"/>
      <c r="J5" s="98"/>
      <c r="K5" s="98"/>
      <c r="L5" s="2"/>
      <c r="M5" s="2"/>
      <c r="N5" s="2"/>
      <c r="O5" s="2"/>
      <c r="P5" s="2"/>
      <c r="Q5" s="2"/>
      <c r="R5" s="2"/>
      <c r="S5" s="2"/>
      <c r="T5" s="2"/>
      <c r="U5" s="2"/>
      <c r="V5" s="2"/>
      <c r="W5" s="2"/>
      <c r="X5" s="2"/>
      <c r="Y5" s="2"/>
      <c r="Z5" s="2"/>
    </row>
    <row r="6" spans="1:26" ht="10.5" customHeight="1" x14ac:dyDescent="0.2">
      <c r="A6" s="2"/>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
      <c r="A7" s="2"/>
      <c r="B7" s="2"/>
      <c r="C7" s="102" t="s">
        <v>42</v>
      </c>
      <c r="D7" s="103"/>
      <c r="E7" s="103"/>
      <c r="F7" s="103"/>
      <c r="G7" s="103"/>
      <c r="H7" s="2"/>
      <c r="I7" s="102" t="s">
        <v>4</v>
      </c>
      <c r="J7" s="103"/>
      <c r="K7" s="103"/>
      <c r="L7" s="2"/>
      <c r="M7" s="2"/>
      <c r="N7" s="2"/>
      <c r="O7" s="2"/>
      <c r="P7" s="2"/>
      <c r="Q7" s="2"/>
      <c r="R7" s="2"/>
      <c r="S7" s="2"/>
      <c r="T7" s="2"/>
      <c r="U7" s="2"/>
      <c r="V7" s="2"/>
      <c r="W7" s="2"/>
      <c r="X7" s="2"/>
      <c r="Y7" s="2"/>
      <c r="Z7" s="2"/>
    </row>
    <row r="8" spans="1:26" ht="12.75" customHeight="1" x14ac:dyDescent="0.2">
      <c r="A8" s="2"/>
      <c r="B8" s="2"/>
      <c r="C8" s="4" t="s">
        <v>5</v>
      </c>
      <c r="D8" s="5"/>
      <c r="E8" s="6">
        <v>43008</v>
      </c>
      <c r="F8" s="5"/>
      <c r="G8" s="6">
        <v>42735</v>
      </c>
      <c r="H8" s="2"/>
      <c r="I8" s="4" t="s">
        <v>5</v>
      </c>
      <c r="J8" s="5"/>
      <c r="K8" s="6">
        <v>42735</v>
      </c>
      <c r="L8" s="2"/>
      <c r="M8" s="2"/>
      <c r="N8" s="2"/>
      <c r="O8" s="2"/>
      <c r="P8" s="2"/>
      <c r="Q8" s="2"/>
      <c r="R8" s="2"/>
      <c r="S8" s="2"/>
      <c r="T8" s="2"/>
      <c r="U8" s="2"/>
      <c r="V8" s="2"/>
      <c r="W8" s="2"/>
      <c r="X8" s="2"/>
      <c r="Y8" s="2"/>
      <c r="Z8" s="2"/>
    </row>
    <row r="9" spans="1:26" ht="12.75" customHeight="1" x14ac:dyDescent="0.2">
      <c r="A9" s="2"/>
      <c r="B9" s="2"/>
      <c r="C9" s="84">
        <v>2017</v>
      </c>
      <c r="D9" s="5"/>
      <c r="E9" s="7">
        <v>43008</v>
      </c>
      <c r="F9" s="5"/>
      <c r="G9" s="7">
        <v>42735</v>
      </c>
      <c r="H9" s="2"/>
      <c r="I9" s="84">
        <v>2017</v>
      </c>
      <c r="J9" s="5"/>
      <c r="K9" s="7">
        <v>42735</v>
      </c>
      <c r="L9" s="2"/>
      <c r="M9" s="2"/>
      <c r="N9" s="2"/>
      <c r="O9" s="2"/>
      <c r="P9" s="2"/>
      <c r="Q9" s="2"/>
      <c r="R9" s="2"/>
      <c r="S9" s="2"/>
      <c r="T9" s="2"/>
      <c r="U9" s="2"/>
      <c r="V9" s="2"/>
      <c r="W9" s="2"/>
      <c r="X9" s="2"/>
      <c r="Y9" s="2"/>
      <c r="Z9" s="2"/>
    </row>
    <row r="10" spans="1:26" ht="3.75" customHeight="1" x14ac:dyDescent="0.2"/>
    <row r="11" spans="1:26" ht="12.75" customHeight="1" x14ac:dyDescent="0.2">
      <c r="A11" s="80" t="s">
        <v>113</v>
      </c>
      <c r="B11" s="2"/>
      <c r="C11" s="19">
        <v>392</v>
      </c>
      <c r="D11" s="2"/>
      <c r="E11" s="19">
        <v>343</v>
      </c>
      <c r="F11" s="2"/>
      <c r="G11" s="19">
        <v>386</v>
      </c>
      <c r="H11" s="2"/>
      <c r="I11" s="19">
        <v>1429</v>
      </c>
      <c r="J11" s="2"/>
      <c r="K11" s="19">
        <v>1438</v>
      </c>
    </row>
    <row r="12" spans="1:26" ht="3.75" customHeight="1" x14ac:dyDescent="0.2">
      <c r="A12" s="2"/>
      <c r="B12" s="2"/>
      <c r="C12" s="2"/>
      <c r="D12" s="2"/>
      <c r="E12" s="2"/>
      <c r="F12" s="2"/>
      <c r="G12" s="2"/>
      <c r="H12" s="2"/>
      <c r="I12" s="2"/>
      <c r="J12" s="2"/>
      <c r="K12" s="2"/>
    </row>
    <row r="13" spans="1:26" ht="12" customHeight="1" x14ac:dyDescent="0.2">
      <c r="A13" s="10" t="s">
        <v>102</v>
      </c>
      <c r="B13" s="2"/>
      <c r="C13" s="2"/>
      <c r="D13" s="2"/>
      <c r="E13" s="2"/>
      <c r="F13" s="2"/>
      <c r="G13" s="2"/>
      <c r="H13" s="2"/>
      <c r="I13" s="2"/>
      <c r="J13" s="2"/>
      <c r="K13" s="2"/>
    </row>
    <row r="14" spans="1:26" ht="3.75" customHeight="1" x14ac:dyDescent="0.2">
      <c r="A14" s="2"/>
      <c r="B14" s="2"/>
      <c r="C14" s="2"/>
      <c r="D14" s="2"/>
      <c r="E14" s="2"/>
      <c r="F14" s="2"/>
      <c r="G14" s="2"/>
      <c r="H14" s="2"/>
      <c r="I14" s="2"/>
      <c r="J14" s="2"/>
      <c r="K14" s="2"/>
    </row>
    <row r="15" spans="1:26" ht="14.25" customHeight="1" x14ac:dyDescent="0.2">
      <c r="A15" s="64" t="s">
        <v>160</v>
      </c>
      <c r="B15" s="2"/>
      <c r="C15" s="20">
        <v>-25</v>
      </c>
      <c r="D15" s="2"/>
      <c r="E15" s="20">
        <v>-22</v>
      </c>
      <c r="F15" s="2"/>
      <c r="G15" s="20">
        <v>-23</v>
      </c>
      <c r="H15" s="2"/>
      <c r="I15" s="20">
        <v>-92</v>
      </c>
      <c r="J15" s="2"/>
      <c r="K15" s="20">
        <v>-82</v>
      </c>
    </row>
    <row r="16" spans="1:26" ht="14.25" customHeight="1" x14ac:dyDescent="0.2">
      <c r="A16" s="62" t="s">
        <v>161</v>
      </c>
      <c r="B16" s="2"/>
      <c r="C16" s="20">
        <v>-24</v>
      </c>
      <c r="D16" s="2"/>
      <c r="E16" s="20">
        <v>-3</v>
      </c>
      <c r="F16" s="2"/>
      <c r="G16" s="20">
        <v>-20</v>
      </c>
      <c r="H16" s="2"/>
      <c r="I16" s="20">
        <v>-44</v>
      </c>
      <c r="J16" s="2"/>
      <c r="K16" s="20">
        <v>-76</v>
      </c>
    </row>
    <row r="17" spans="1:26" ht="14.25" customHeight="1" x14ac:dyDescent="0.2">
      <c r="A17" s="62" t="s">
        <v>162</v>
      </c>
      <c r="B17" s="2"/>
      <c r="C17" s="20">
        <v>0</v>
      </c>
      <c r="D17" s="2"/>
      <c r="E17" s="20">
        <v>0</v>
      </c>
      <c r="F17" s="2"/>
      <c r="G17" s="20">
        <v>0</v>
      </c>
      <c r="H17" s="2"/>
      <c r="I17" s="20">
        <v>0</v>
      </c>
      <c r="J17" s="2"/>
      <c r="K17" s="20">
        <v>-41</v>
      </c>
    </row>
    <row r="18" spans="1:26" ht="14.25" customHeight="1" x14ac:dyDescent="0.2">
      <c r="A18" s="10" t="s">
        <v>183</v>
      </c>
      <c r="B18" s="2"/>
      <c r="C18" s="20">
        <v>0</v>
      </c>
      <c r="D18" s="2"/>
      <c r="E18" s="58">
        <v>-1</v>
      </c>
      <c r="F18" s="2"/>
      <c r="G18" s="20">
        <v>-6</v>
      </c>
      <c r="H18" s="2"/>
      <c r="I18" s="20">
        <v>-1</v>
      </c>
      <c r="J18" s="2"/>
      <c r="K18" s="20">
        <v>-6</v>
      </c>
    </row>
    <row r="19" spans="1:26" ht="14.25" customHeight="1" x14ac:dyDescent="0.2">
      <c r="A19" s="10" t="s">
        <v>178</v>
      </c>
      <c r="B19" s="2"/>
      <c r="C19" s="20">
        <v>0</v>
      </c>
      <c r="D19" s="2"/>
      <c r="E19" s="20">
        <v>0</v>
      </c>
      <c r="F19" s="2"/>
      <c r="G19" s="20">
        <v>-12</v>
      </c>
      <c r="H19" s="2"/>
      <c r="I19" s="20">
        <v>0</v>
      </c>
      <c r="J19" s="2"/>
      <c r="K19" s="20">
        <v>-12</v>
      </c>
    </row>
    <row r="20" spans="1:26" ht="14.25" customHeight="1" x14ac:dyDescent="0.2">
      <c r="A20" s="10" t="s">
        <v>179</v>
      </c>
      <c r="B20" s="2"/>
      <c r="C20" s="20">
        <v>-2</v>
      </c>
      <c r="D20" s="2"/>
      <c r="E20" s="20">
        <v>0</v>
      </c>
      <c r="F20" s="2"/>
      <c r="G20" s="20">
        <v>-1</v>
      </c>
      <c r="H20" s="2"/>
      <c r="I20" s="20">
        <v>-2</v>
      </c>
      <c r="J20" s="2"/>
      <c r="K20" s="20">
        <v>1</v>
      </c>
    </row>
    <row r="21" spans="1:26" ht="14.25" customHeight="1" x14ac:dyDescent="0.2">
      <c r="A21" s="10" t="s">
        <v>180</v>
      </c>
      <c r="B21" s="2"/>
      <c r="C21" s="20">
        <v>0</v>
      </c>
      <c r="D21" s="2"/>
      <c r="E21" s="20">
        <v>0</v>
      </c>
      <c r="F21" s="2"/>
      <c r="G21" s="20">
        <v>0</v>
      </c>
      <c r="H21" s="2"/>
      <c r="I21" s="20">
        <v>-10</v>
      </c>
      <c r="J21" s="2"/>
      <c r="K21" s="20">
        <v>0</v>
      </c>
    </row>
    <row r="22" spans="1:26" ht="14.25" customHeight="1" x14ac:dyDescent="0.2">
      <c r="A22" s="10" t="s">
        <v>169</v>
      </c>
      <c r="B22" s="2"/>
      <c r="C22" s="14">
        <f>SUM(C15:C21)</f>
        <v>-51</v>
      </c>
      <c r="D22" s="2"/>
      <c r="E22" s="14">
        <f>SUM(E15:E21)</f>
        <v>-26</v>
      </c>
      <c r="F22" s="2"/>
      <c r="G22" s="14">
        <f>SUM(G15:G21)</f>
        <v>-62</v>
      </c>
      <c r="H22" s="2"/>
      <c r="I22" s="14">
        <f>SUM(I15:I21)</f>
        <v>-149</v>
      </c>
      <c r="J22" s="2"/>
      <c r="K22" s="14">
        <f>SUM(K15:K21)</f>
        <v>-216</v>
      </c>
    </row>
    <row r="23" spans="1:26" ht="7.5" customHeight="1" x14ac:dyDescent="0.2">
      <c r="A23" s="2"/>
      <c r="B23" s="2"/>
      <c r="C23" s="2"/>
      <c r="D23" s="2"/>
      <c r="E23" s="2"/>
      <c r="F23" s="2"/>
      <c r="G23" s="2"/>
      <c r="H23" s="2"/>
      <c r="I23" s="2"/>
      <c r="J23" s="2"/>
      <c r="K23" s="2"/>
    </row>
    <row r="24" spans="1:26" ht="14.25" customHeight="1" thickBot="1" x14ac:dyDescent="0.25">
      <c r="A24" s="80" t="s">
        <v>114</v>
      </c>
      <c r="B24" s="2"/>
      <c r="C24" s="22">
        <f>C22+C11</f>
        <v>341</v>
      </c>
      <c r="D24" s="2"/>
      <c r="E24" s="22">
        <f>E22+E11</f>
        <v>317</v>
      </c>
      <c r="F24" s="2"/>
      <c r="G24" s="22">
        <f>G22+G11</f>
        <v>324</v>
      </c>
      <c r="H24" s="2"/>
      <c r="I24" s="22">
        <f>I22+I11</f>
        <v>1280</v>
      </c>
      <c r="J24" s="2"/>
      <c r="K24" s="22">
        <f>K22+K11</f>
        <v>1222</v>
      </c>
    </row>
    <row r="25" spans="1:26" ht="10.5" customHeight="1" thickTop="1" x14ac:dyDescent="0.2"/>
    <row r="26" spans="1:26" ht="10.5" customHeight="1" x14ac:dyDescent="0.2"/>
    <row r="27" spans="1:26" ht="30" customHeight="1" x14ac:dyDescent="0.2">
      <c r="A27" s="114" t="s">
        <v>106</v>
      </c>
      <c r="B27" s="115"/>
      <c r="C27" s="115"/>
      <c r="D27" s="115"/>
      <c r="E27" s="115"/>
      <c r="F27" s="115"/>
      <c r="G27" s="115"/>
      <c r="H27" s="115"/>
      <c r="I27" s="115"/>
      <c r="J27" s="115"/>
      <c r="K27" s="116"/>
      <c r="L27" s="2"/>
      <c r="M27" s="2"/>
      <c r="N27" s="2"/>
      <c r="O27" s="2"/>
      <c r="P27" s="2"/>
      <c r="Q27" s="2"/>
      <c r="R27" s="2"/>
      <c r="S27" s="2"/>
      <c r="T27" s="2"/>
      <c r="U27" s="2"/>
      <c r="V27" s="2"/>
      <c r="W27" s="2"/>
      <c r="X27" s="2"/>
      <c r="Y27" s="2"/>
      <c r="Z27" s="2"/>
    </row>
    <row r="28" spans="1:26" ht="63" customHeight="1" x14ac:dyDescent="0.2">
      <c r="A28" s="107" t="s">
        <v>214</v>
      </c>
      <c r="B28" s="108"/>
      <c r="C28" s="108"/>
      <c r="D28" s="108"/>
      <c r="E28" s="108"/>
      <c r="F28" s="108"/>
      <c r="G28" s="108"/>
      <c r="H28" s="108"/>
      <c r="I28" s="108"/>
      <c r="J28" s="108"/>
      <c r="K28" s="109"/>
      <c r="L28" s="2"/>
      <c r="M28" s="2"/>
      <c r="N28" s="2"/>
      <c r="O28" s="2"/>
      <c r="P28" s="2"/>
      <c r="Q28" s="2"/>
      <c r="R28" s="2"/>
      <c r="S28" s="2"/>
      <c r="T28" s="2"/>
      <c r="U28" s="2"/>
      <c r="V28" s="2"/>
      <c r="W28" s="2"/>
      <c r="X28" s="2"/>
      <c r="Y28" s="2"/>
      <c r="Z28" s="2"/>
    </row>
    <row r="29" spans="1:26" ht="28.5" customHeight="1" x14ac:dyDescent="0.2">
      <c r="A29" s="107" t="s">
        <v>213</v>
      </c>
      <c r="B29" s="108"/>
      <c r="C29" s="108"/>
      <c r="D29" s="108"/>
      <c r="E29" s="108"/>
      <c r="F29" s="108"/>
      <c r="G29" s="108"/>
      <c r="H29" s="108"/>
      <c r="I29" s="108"/>
      <c r="J29" s="108"/>
      <c r="K29" s="109"/>
      <c r="L29" s="2"/>
      <c r="M29" s="2"/>
      <c r="N29" s="2"/>
      <c r="O29" s="2"/>
      <c r="P29" s="2"/>
      <c r="Q29" s="2"/>
      <c r="R29" s="2"/>
      <c r="S29" s="2"/>
      <c r="T29" s="2"/>
      <c r="U29" s="2"/>
      <c r="V29" s="2"/>
      <c r="W29" s="2"/>
      <c r="X29" s="2"/>
      <c r="Y29" s="2"/>
      <c r="Z29" s="2"/>
    </row>
    <row r="30" spans="1:26" ht="60" customHeight="1" x14ac:dyDescent="0.2">
      <c r="A30" s="107" t="s">
        <v>211</v>
      </c>
      <c r="B30" s="108"/>
      <c r="C30" s="108"/>
      <c r="D30" s="108"/>
      <c r="E30" s="108"/>
      <c r="F30" s="108"/>
      <c r="G30" s="108"/>
      <c r="H30" s="108"/>
      <c r="I30" s="108"/>
      <c r="J30" s="108"/>
      <c r="K30" s="109"/>
      <c r="L30" s="2"/>
      <c r="M30" s="2"/>
      <c r="N30" s="2"/>
      <c r="O30" s="2"/>
      <c r="P30" s="2"/>
      <c r="Q30" s="2"/>
      <c r="R30" s="2"/>
      <c r="S30" s="2"/>
      <c r="T30" s="2"/>
      <c r="U30" s="2"/>
      <c r="V30" s="2"/>
      <c r="W30" s="2"/>
      <c r="X30" s="2"/>
      <c r="Y30" s="2"/>
      <c r="Z30" s="2"/>
    </row>
    <row r="31" spans="1:26" ht="28.5" customHeight="1" x14ac:dyDescent="0.2">
      <c r="A31" s="107" t="s">
        <v>111</v>
      </c>
      <c r="B31" s="108"/>
      <c r="C31" s="108"/>
      <c r="D31" s="108"/>
      <c r="E31" s="108"/>
      <c r="F31" s="108"/>
      <c r="G31" s="108"/>
      <c r="H31" s="108"/>
      <c r="I31" s="108"/>
      <c r="J31" s="108"/>
      <c r="K31" s="109"/>
      <c r="L31" s="2"/>
      <c r="M31" s="2"/>
      <c r="N31" s="2"/>
      <c r="O31" s="2"/>
      <c r="P31" s="2"/>
      <c r="Q31" s="2"/>
      <c r="R31" s="2"/>
      <c r="S31" s="2"/>
      <c r="T31" s="2"/>
      <c r="U31" s="2"/>
      <c r="V31" s="2"/>
      <c r="W31" s="2"/>
      <c r="X31" s="2"/>
      <c r="Y31" s="2"/>
      <c r="Z31" s="2"/>
    </row>
    <row r="32" spans="1:26" ht="39" customHeight="1" x14ac:dyDescent="0.2">
      <c r="A32" s="107" t="s">
        <v>151</v>
      </c>
      <c r="B32" s="108"/>
      <c r="C32" s="108"/>
      <c r="D32" s="108"/>
      <c r="E32" s="108"/>
      <c r="F32" s="108"/>
      <c r="G32" s="108"/>
      <c r="H32" s="108"/>
      <c r="I32" s="108"/>
      <c r="J32" s="108"/>
      <c r="K32" s="109"/>
      <c r="L32" s="2"/>
      <c r="M32" s="2"/>
      <c r="N32" s="2"/>
      <c r="O32" s="2"/>
      <c r="P32" s="2"/>
      <c r="Q32" s="2"/>
      <c r="R32" s="2"/>
      <c r="S32" s="2"/>
      <c r="T32" s="2"/>
      <c r="U32" s="2"/>
      <c r="V32" s="2"/>
      <c r="W32" s="2"/>
      <c r="X32" s="2"/>
      <c r="Y32" s="2"/>
      <c r="Z32" s="2"/>
    </row>
    <row r="33" spans="1:26" ht="24.75" customHeight="1" x14ac:dyDescent="0.2">
      <c r="A33" s="110" t="s">
        <v>154</v>
      </c>
      <c r="B33" s="111"/>
      <c r="C33" s="111"/>
      <c r="D33" s="111"/>
      <c r="E33" s="111"/>
      <c r="F33" s="111"/>
      <c r="G33" s="111"/>
      <c r="H33" s="111"/>
      <c r="I33" s="111"/>
      <c r="J33" s="111"/>
      <c r="K33" s="112"/>
      <c r="L33" s="2"/>
      <c r="M33" s="2"/>
      <c r="N33" s="2"/>
      <c r="O33" s="2"/>
      <c r="P33" s="2"/>
      <c r="Q33" s="2"/>
      <c r="R33" s="2"/>
      <c r="S33" s="2"/>
      <c r="T33" s="2"/>
      <c r="U33" s="2"/>
      <c r="V33" s="2"/>
      <c r="W33" s="2"/>
      <c r="X33" s="2"/>
      <c r="Y33" s="2"/>
      <c r="Z33" s="2"/>
    </row>
    <row r="34" spans="1:26" ht="18.75" customHeight="1" x14ac:dyDescent="0.2"/>
    <row r="35" spans="1:26" ht="18.75" customHeight="1" x14ac:dyDescent="0.2"/>
    <row r="36" spans="1:26" ht="18.75" customHeight="1" x14ac:dyDescent="0.2"/>
    <row r="37" spans="1:26" ht="18.75" customHeight="1" x14ac:dyDescent="0.2">
      <c r="L37" s="61"/>
    </row>
    <row r="38" spans="1:26" ht="18.75" customHeight="1" x14ac:dyDescent="0.2"/>
    <row r="39" spans="1:26" ht="18.75" customHeight="1" x14ac:dyDescent="0.2"/>
    <row r="40" spans="1:26" ht="18.75" customHeight="1" x14ac:dyDescent="0.2"/>
    <row r="41" spans="1:26" ht="18.75" customHeight="1" x14ac:dyDescent="0.2"/>
    <row r="42" spans="1:26" ht="18.75" customHeight="1" x14ac:dyDescent="0.2"/>
    <row r="43" spans="1:26" ht="18.75" customHeight="1" x14ac:dyDescent="0.2"/>
    <row r="44" spans="1:26" ht="18.75" customHeight="1" x14ac:dyDescent="0.2"/>
    <row r="45" spans="1:26" ht="18.75" customHeight="1" x14ac:dyDescent="0.2"/>
    <row r="46" spans="1:26" ht="18.75" customHeight="1" x14ac:dyDescent="0.2"/>
    <row r="47" spans="1:26" ht="18.75" customHeight="1" x14ac:dyDescent="0.2"/>
    <row r="48" spans="1:26"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sheetData>
  <mergeCells count="14">
    <mergeCell ref="C7:G7"/>
    <mergeCell ref="I7:K7"/>
    <mergeCell ref="A27:K27"/>
    <mergeCell ref="A28:K28"/>
    <mergeCell ref="A1:K1"/>
    <mergeCell ref="A2:K2"/>
    <mergeCell ref="A3:K3"/>
    <mergeCell ref="A4:K4"/>
    <mergeCell ref="A5:K5"/>
    <mergeCell ref="A31:K31"/>
    <mergeCell ref="A32:K32"/>
    <mergeCell ref="A33:K33"/>
    <mergeCell ref="A29:K29"/>
    <mergeCell ref="A30:K30"/>
  </mergeCells>
  <printOptions horizontalCentered="1"/>
  <pageMargins left="0.25" right="0.25"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showGridLines="0" topLeftCell="A22" zoomScaleNormal="100" workbookViewId="0">
      <selection activeCell="C35" sqref="C35"/>
    </sheetView>
  </sheetViews>
  <sheetFormatPr defaultColWidth="21.5" defaultRowHeight="12.75" x14ac:dyDescent="0.2"/>
  <cols>
    <col min="1" max="1" width="3" customWidth="1"/>
    <col min="2" max="2" width="80.83203125" customWidth="1"/>
    <col min="3" max="3" width="20.83203125" customWidth="1"/>
    <col min="4" max="4" width="2.83203125" customWidth="1"/>
    <col min="5" max="5" width="20.83203125" customWidth="1"/>
    <col min="6" max="6" width="2.83203125" customWidth="1"/>
    <col min="7" max="7" width="20.83203125" customWidth="1"/>
    <col min="8" max="14" width="21.5" style="86"/>
  </cols>
  <sheetData>
    <row r="1" spans="1:26" ht="12.75" customHeight="1" x14ac:dyDescent="0.2">
      <c r="A1" s="97" t="s">
        <v>0</v>
      </c>
      <c r="B1" s="98"/>
      <c r="C1" s="98"/>
      <c r="D1" s="98"/>
      <c r="E1" s="98"/>
      <c r="F1" s="98"/>
      <c r="G1" s="98"/>
      <c r="H1" s="93"/>
      <c r="L1" s="88"/>
      <c r="M1" s="88"/>
      <c r="N1" s="88"/>
      <c r="O1" s="2"/>
      <c r="P1" s="2"/>
      <c r="Q1" s="2"/>
      <c r="R1" s="2"/>
      <c r="S1" s="2"/>
      <c r="T1" s="2"/>
      <c r="U1" s="2"/>
      <c r="V1" s="2"/>
      <c r="W1" s="2"/>
      <c r="X1" s="2"/>
      <c r="Y1" s="2"/>
      <c r="Z1" s="2"/>
    </row>
    <row r="2" spans="1:26" ht="12.75" customHeight="1" x14ac:dyDescent="0.2">
      <c r="A2" s="97" t="s">
        <v>115</v>
      </c>
      <c r="B2" s="101"/>
      <c r="C2" s="101"/>
      <c r="D2" s="101"/>
      <c r="E2" s="101"/>
      <c r="F2" s="101"/>
      <c r="G2" s="101"/>
      <c r="H2" s="95"/>
      <c r="L2" s="64"/>
      <c r="M2" s="64"/>
      <c r="N2" s="64"/>
      <c r="O2" s="2"/>
      <c r="P2" s="2"/>
      <c r="Q2" s="2"/>
      <c r="R2" s="2"/>
      <c r="S2" s="2"/>
      <c r="T2" s="2"/>
      <c r="U2" s="2"/>
      <c r="V2" s="2"/>
      <c r="W2" s="2"/>
      <c r="X2" s="2"/>
      <c r="Y2" s="2"/>
      <c r="Z2" s="2"/>
    </row>
    <row r="3" spans="1:26" ht="12.75" customHeight="1" x14ac:dyDescent="0.2">
      <c r="A3" s="97" t="s">
        <v>2</v>
      </c>
      <c r="B3" s="101"/>
      <c r="C3" s="101"/>
      <c r="D3" s="101"/>
      <c r="E3" s="101"/>
      <c r="F3" s="101"/>
      <c r="G3" s="101"/>
      <c r="H3" s="89"/>
      <c r="L3" s="88"/>
      <c r="M3" s="88"/>
      <c r="N3" s="88"/>
      <c r="O3" s="2"/>
      <c r="P3" s="2"/>
      <c r="Q3" s="2"/>
      <c r="R3" s="2"/>
      <c r="S3" s="2"/>
      <c r="T3" s="2"/>
      <c r="U3" s="2"/>
      <c r="V3" s="2"/>
      <c r="W3" s="2"/>
      <c r="X3" s="2"/>
      <c r="Y3" s="2"/>
      <c r="Z3" s="2"/>
    </row>
    <row r="4" spans="1:26" ht="12.75" customHeight="1" x14ac:dyDescent="0.2">
      <c r="A4" s="2"/>
      <c r="B4" s="2"/>
      <c r="C4" s="2"/>
      <c r="D4" s="2"/>
      <c r="E4" s="2"/>
      <c r="F4" s="2"/>
      <c r="G4" s="2"/>
    </row>
    <row r="5" spans="1:26" ht="12.75" customHeight="1" x14ac:dyDescent="0.2">
      <c r="A5" s="2"/>
      <c r="B5" s="2"/>
      <c r="C5" s="102" t="s">
        <v>3</v>
      </c>
      <c r="D5" s="113"/>
      <c r="E5" s="113"/>
      <c r="F5" s="113"/>
      <c r="G5" s="113"/>
    </row>
    <row r="6" spans="1:26" ht="12.75" customHeight="1" x14ac:dyDescent="0.2">
      <c r="A6" s="2"/>
      <c r="B6" s="2"/>
      <c r="C6" s="4" t="s">
        <v>5</v>
      </c>
      <c r="D6" s="5"/>
      <c r="E6" s="6">
        <v>43008</v>
      </c>
      <c r="F6" s="5"/>
      <c r="G6" s="6">
        <v>42735</v>
      </c>
    </row>
    <row r="7" spans="1:26" ht="12.75" customHeight="1" x14ac:dyDescent="0.2">
      <c r="A7" s="2"/>
      <c r="B7" s="2"/>
      <c r="C7" s="84">
        <v>2017</v>
      </c>
      <c r="D7" s="5"/>
      <c r="E7" s="7">
        <v>43008</v>
      </c>
      <c r="F7" s="5"/>
      <c r="G7" s="7">
        <v>42735</v>
      </c>
      <c r="H7" s="93"/>
    </row>
    <row r="8" spans="1:26" ht="12.75" customHeight="1" x14ac:dyDescent="0.2">
      <c r="A8" s="128" t="s">
        <v>7</v>
      </c>
      <c r="B8" s="98"/>
      <c r="C8" s="2"/>
      <c r="D8" s="2"/>
      <c r="E8" s="2"/>
      <c r="F8" s="2"/>
      <c r="G8" s="2"/>
    </row>
    <row r="9" spans="1:26" ht="12.75" customHeight="1" x14ac:dyDescent="0.2">
      <c r="A9" s="2"/>
      <c r="B9" s="8" t="s">
        <v>116</v>
      </c>
      <c r="C9" s="2"/>
      <c r="D9" s="2"/>
      <c r="E9" s="2"/>
      <c r="F9" s="2"/>
      <c r="G9" s="2"/>
    </row>
    <row r="10" spans="1:26" ht="12.75" customHeight="1" x14ac:dyDescent="0.2">
      <c r="A10" s="2"/>
      <c r="B10" s="30" t="s">
        <v>186</v>
      </c>
      <c r="C10" s="2"/>
      <c r="D10" s="2"/>
      <c r="E10" s="2"/>
      <c r="F10" s="2"/>
      <c r="G10" s="2"/>
    </row>
    <row r="11" spans="1:26" ht="12.75" customHeight="1" x14ac:dyDescent="0.2">
      <c r="A11" s="2"/>
      <c r="B11" s="10" t="s">
        <v>117</v>
      </c>
      <c r="C11" s="28">
        <v>15.3</v>
      </c>
      <c r="D11" s="2"/>
      <c r="E11" s="28">
        <v>14.1</v>
      </c>
      <c r="F11" s="2"/>
      <c r="G11" s="16">
        <v>14.4</v>
      </c>
    </row>
    <row r="12" spans="1:26" ht="12.75" customHeight="1" x14ac:dyDescent="0.2">
      <c r="A12" s="87"/>
      <c r="B12" s="62" t="s">
        <v>204</v>
      </c>
      <c r="C12" s="31">
        <v>0.184</v>
      </c>
      <c r="D12" s="2"/>
      <c r="E12" s="31">
        <v>0.16900000000000001</v>
      </c>
      <c r="F12" s="2"/>
      <c r="G12" s="31">
        <v>0.157</v>
      </c>
    </row>
    <row r="13" spans="1:26" ht="12.75" customHeight="1" x14ac:dyDescent="0.2">
      <c r="A13" s="87"/>
      <c r="B13" s="62" t="s">
        <v>118</v>
      </c>
      <c r="C13" s="31">
        <v>8.5999999999999993E-2</v>
      </c>
      <c r="D13" s="2"/>
      <c r="E13" s="31">
        <v>9.0999999999999998E-2</v>
      </c>
      <c r="F13" s="2"/>
      <c r="G13" s="31">
        <v>8.5999999999999993E-2</v>
      </c>
    </row>
    <row r="14" spans="1:26" ht="12.75" customHeight="1" x14ac:dyDescent="0.2">
      <c r="A14" s="87"/>
      <c r="B14" s="62" t="s">
        <v>205</v>
      </c>
      <c r="C14" s="31">
        <v>5.0000000000000001E-3</v>
      </c>
      <c r="D14" s="2"/>
      <c r="E14" s="31">
        <v>7.0000000000000001E-3</v>
      </c>
      <c r="F14" s="2"/>
      <c r="G14" s="31">
        <v>7.0000000000000001E-3</v>
      </c>
    </row>
    <row r="15" spans="1:26" ht="12.75" customHeight="1" x14ac:dyDescent="0.2">
      <c r="A15" s="87"/>
      <c r="B15" s="62" t="s">
        <v>206</v>
      </c>
      <c r="C15" s="32">
        <v>8.8999999999999996E-2</v>
      </c>
      <c r="D15" s="2"/>
      <c r="E15" s="32">
        <v>8.7999999999999995E-2</v>
      </c>
      <c r="F15" s="2"/>
      <c r="G15" s="31">
        <v>0.112</v>
      </c>
    </row>
    <row r="16" spans="1:26" ht="12.75" customHeight="1" x14ac:dyDescent="0.2">
      <c r="A16" s="87"/>
      <c r="B16" s="62" t="s">
        <v>207</v>
      </c>
      <c r="C16" s="32">
        <v>4.9000000000000002E-2</v>
      </c>
      <c r="D16" s="2"/>
      <c r="E16" s="32">
        <v>5.2999999999999999E-2</v>
      </c>
      <c r="F16" s="2"/>
      <c r="G16" s="31">
        <v>2.8000000000000001E-2</v>
      </c>
    </row>
    <row r="17" spans="1:7" ht="12.75" customHeight="1" x14ac:dyDescent="0.2">
      <c r="A17" s="87"/>
      <c r="B17" s="62" t="s">
        <v>208</v>
      </c>
      <c r="C17" s="33">
        <v>2E-3</v>
      </c>
      <c r="D17" s="2"/>
      <c r="E17" s="33">
        <v>2E-3</v>
      </c>
      <c r="F17" s="2"/>
      <c r="G17" s="31">
        <v>2E-3</v>
      </c>
    </row>
    <row r="18" spans="1:7" ht="12.75" customHeight="1" x14ac:dyDescent="0.2">
      <c r="A18" s="87"/>
      <c r="B18" s="62" t="s">
        <v>119</v>
      </c>
      <c r="C18" s="31">
        <f>SUM(C12:C17)</f>
        <v>0.41499999999999998</v>
      </c>
      <c r="D18" s="2"/>
      <c r="E18" s="34">
        <f>SUM(E12:E17)</f>
        <v>0.41</v>
      </c>
      <c r="F18" s="2"/>
      <c r="G18" s="35">
        <f>SUM(G12:G17)</f>
        <v>0.39200000000000002</v>
      </c>
    </row>
    <row r="19" spans="1:7" ht="10.5" customHeight="1" x14ac:dyDescent="0.2">
      <c r="A19" s="87"/>
      <c r="B19" s="87"/>
      <c r="C19" s="2"/>
      <c r="D19" s="2"/>
      <c r="E19" s="2"/>
      <c r="F19" s="2"/>
      <c r="G19" s="2"/>
    </row>
    <row r="20" spans="1:7" ht="12.75" customHeight="1" x14ac:dyDescent="0.2">
      <c r="A20" s="87"/>
      <c r="B20" s="90" t="s">
        <v>120</v>
      </c>
      <c r="C20" s="2"/>
      <c r="D20" s="2"/>
      <c r="E20" s="2"/>
      <c r="F20" s="2"/>
      <c r="G20" s="2"/>
    </row>
    <row r="21" spans="1:7" ht="14.25" customHeight="1" x14ac:dyDescent="0.2">
      <c r="A21" s="87"/>
      <c r="B21" s="62" t="s">
        <v>121</v>
      </c>
      <c r="C21" s="20">
        <v>313920</v>
      </c>
      <c r="D21" s="2"/>
      <c r="E21" s="20">
        <v>296086</v>
      </c>
      <c r="F21" s="2"/>
      <c r="G21" s="20">
        <v>332410</v>
      </c>
    </row>
    <row r="22" spans="1:7" ht="10.5" customHeight="1" x14ac:dyDescent="0.2">
      <c r="A22" s="87"/>
      <c r="B22" s="87"/>
      <c r="C22" s="2"/>
      <c r="D22" s="2"/>
      <c r="E22" s="2"/>
      <c r="F22" s="2"/>
      <c r="G22" s="2"/>
    </row>
    <row r="23" spans="1:7" ht="12.75" customHeight="1" x14ac:dyDescent="0.2">
      <c r="A23" s="87"/>
      <c r="B23" s="91" t="s">
        <v>122</v>
      </c>
      <c r="C23" s="2"/>
      <c r="D23" s="2"/>
      <c r="E23" s="2"/>
      <c r="F23" s="2"/>
      <c r="G23" s="2"/>
    </row>
    <row r="24" spans="1:7" ht="12.75" customHeight="1" x14ac:dyDescent="0.2">
      <c r="A24" s="87"/>
      <c r="B24" s="90" t="s">
        <v>123</v>
      </c>
      <c r="C24" s="2"/>
      <c r="D24" s="2"/>
      <c r="E24" s="2"/>
      <c r="F24" s="2"/>
      <c r="G24" s="2"/>
    </row>
    <row r="25" spans="1:7" ht="12.75" customHeight="1" x14ac:dyDescent="0.2">
      <c r="A25" s="87"/>
      <c r="B25" s="62" t="s">
        <v>124</v>
      </c>
      <c r="C25" s="29">
        <v>6.36</v>
      </c>
      <c r="D25" s="2"/>
      <c r="E25" s="29">
        <v>6.06</v>
      </c>
      <c r="F25" s="2"/>
      <c r="G25" s="29">
        <v>7.06</v>
      </c>
    </row>
    <row r="26" spans="1:7" ht="12.75" customHeight="1" x14ac:dyDescent="0.2">
      <c r="A26" s="87"/>
      <c r="B26" s="62" t="s">
        <v>125</v>
      </c>
      <c r="C26" s="28">
        <v>72.7</v>
      </c>
      <c r="D26" s="2"/>
      <c r="E26" s="16">
        <v>69.099999999999994</v>
      </c>
      <c r="F26" s="2"/>
      <c r="G26" s="28">
        <v>76.400000000000006</v>
      </c>
    </row>
    <row r="27" spans="1:7" ht="12.75" customHeight="1" x14ac:dyDescent="0.2">
      <c r="A27" s="87"/>
      <c r="B27" s="62" t="s">
        <v>187</v>
      </c>
      <c r="C27" s="31">
        <v>0.14099999999999999</v>
      </c>
      <c r="D27" s="2"/>
      <c r="E27" s="31">
        <v>0.14099999999999999</v>
      </c>
      <c r="F27" s="2"/>
      <c r="G27" s="31">
        <v>0.13600000000000001</v>
      </c>
    </row>
    <row r="28" spans="1:7" ht="12.75" customHeight="1" x14ac:dyDescent="0.2">
      <c r="A28" s="87"/>
      <c r="B28" s="62" t="s">
        <v>188</v>
      </c>
      <c r="C28" s="31">
        <v>3.3000000000000002E-2</v>
      </c>
      <c r="D28" s="2"/>
      <c r="E28" s="31">
        <v>3.3000000000000002E-2</v>
      </c>
      <c r="F28" s="2"/>
      <c r="G28" s="31">
        <v>2.5999999999999999E-2</v>
      </c>
    </row>
    <row r="29" spans="1:7" ht="12.75" customHeight="1" x14ac:dyDescent="0.2">
      <c r="A29" s="87"/>
      <c r="B29" s="62" t="s">
        <v>189</v>
      </c>
      <c r="C29" s="36">
        <v>7.0000000000000001E-3</v>
      </c>
      <c r="D29" s="2"/>
      <c r="E29" s="36">
        <v>7.0000000000000001E-3</v>
      </c>
      <c r="F29" s="2"/>
      <c r="G29" s="36">
        <v>0.01</v>
      </c>
    </row>
    <row r="30" spans="1:7" ht="12.75" customHeight="1" x14ac:dyDescent="0.2">
      <c r="A30" s="87"/>
      <c r="B30" s="62" t="s">
        <v>119</v>
      </c>
      <c r="C30" s="31">
        <f>SUM(C27:C29)</f>
        <v>0.18099999999999999</v>
      </c>
      <c r="D30" s="2"/>
      <c r="E30" s="35">
        <f>SUM(E27:E29)</f>
        <v>0.18099999999999999</v>
      </c>
      <c r="F30" s="2"/>
      <c r="G30" s="35">
        <f>SUM(G27:G29)</f>
        <v>0.17200000000000001</v>
      </c>
    </row>
    <row r="31" spans="1:7" ht="12.75" customHeight="1" x14ac:dyDescent="0.2">
      <c r="A31" s="87"/>
      <c r="B31" s="62" t="s">
        <v>126</v>
      </c>
      <c r="C31" s="36">
        <v>0.35199999999999998</v>
      </c>
      <c r="D31" s="2"/>
      <c r="E31" s="36">
        <v>0.34100000000000003</v>
      </c>
      <c r="F31" s="2"/>
      <c r="G31" s="36">
        <v>0.34200000000000003</v>
      </c>
    </row>
    <row r="32" spans="1:7" ht="14.25" customHeight="1" x14ac:dyDescent="0.2">
      <c r="A32" s="87"/>
      <c r="B32" s="62" t="s">
        <v>127</v>
      </c>
      <c r="C32" s="31">
        <f>C31+C30</f>
        <v>0.53299999999999992</v>
      </c>
      <c r="D32" s="2"/>
      <c r="E32" s="35">
        <f>E31+E30</f>
        <v>0.52200000000000002</v>
      </c>
      <c r="F32" s="2"/>
      <c r="G32" s="35">
        <f>G31+G30</f>
        <v>0.51400000000000001</v>
      </c>
    </row>
    <row r="33" spans="1:12" ht="10.5" customHeight="1" x14ac:dyDescent="0.2">
      <c r="A33" s="87"/>
      <c r="B33" s="87"/>
      <c r="C33" s="2"/>
      <c r="D33" s="2"/>
      <c r="E33" s="2"/>
      <c r="F33" s="2"/>
      <c r="G33" s="2"/>
    </row>
    <row r="34" spans="1:12" ht="12.75" customHeight="1" x14ac:dyDescent="0.2">
      <c r="A34" s="87"/>
      <c r="B34" s="90" t="s">
        <v>128</v>
      </c>
      <c r="C34" s="2"/>
      <c r="D34" s="2"/>
      <c r="E34" s="2"/>
      <c r="F34" s="2"/>
      <c r="G34" s="2"/>
    </row>
    <row r="35" spans="1:12" ht="12.75" customHeight="1" x14ac:dyDescent="0.2">
      <c r="A35" s="87"/>
      <c r="B35" s="62" t="s">
        <v>190</v>
      </c>
      <c r="C35" s="20">
        <v>564397</v>
      </c>
      <c r="D35" s="2"/>
      <c r="E35" s="20">
        <v>545115</v>
      </c>
      <c r="F35" s="2"/>
      <c r="G35" s="20">
        <v>492836</v>
      </c>
    </row>
    <row r="36" spans="1:12" ht="12.75" customHeight="1" x14ac:dyDescent="0.2">
      <c r="A36" s="87"/>
      <c r="B36" s="62" t="s">
        <v>129</v>
      </c>
      <c r="C36" s="75">
        <v>5.4</v>
      </c>
      <c r="D36" s="2"/>
      <c r="E36" s="75">
        <v>5.0999999999999996</v>
      </c>
      <c r="F36" s="2"/>
      <c r="G36" s="76">
        <v>4.9000000000000004</v>
      </c>
    </row>
    <row r="37" spans="1:12" ht="12.75" customHeight="1" x14ac:dyDescent="0.2">
      <c r="A37" s="87"/>
      <c r="B37" s="62" t="s">
        <v>130</v>
      </c>
      <c r="C37" s="32">
        <v>0.71199999999999997</v>
      </c>
      <c r="D37" s="2"/>
      <c r="E37" s="32">
        <v>0.67900000000000005</v>
      </c>
      <c r="F37" s="2"/>
      <c r="G37" s="32">
        <v>0.63700000000000001</v>
      </c>
    </row>
    <row r="38" spans="1:12" ht="10.5" customHeight="1" x14ac:dyDescent="0.2">
      <c r="A38" s="87"/>
      <c r="B38" s="87"/>
      <c r="C38" s="2"/>
      <c r="D38" s="2"/>
      <c r="E38" s="2"/>
      <c r="F38" s="2"/>
      <c r="G38" s="2"/>
    </row>
    <row r="39" spans="1:12" ht="12.75" customHeight="1" x14ac:dyDescent="0.2">
      <c r="A39" s="87"/>
      <c r="B39" s="91" t="s">
        <v>131</v>
      </c>
      <c r="C39" s="2"/>
      <c r="D39" s="2"/>
      <c r="E39" s="2"/>
      <c r="F39" s="2"/>
      <c r="G39" s="2"/>
    </row>
    <row r="40" spans="1:12" ht="12.75" customHeight="1" x14ac:dyDescent="0.2">
      <c r="A40" s="87"/>
      <c r="B40" s="90" t="s">
        <v>194</v>
      </c>
      <c r="C40" s="2"/>
      <c r="D40" s="2"/>
      <c r="E40" s="2"/>
      <c r="F40" s="2"/>
      <c r="G40" s="2"/>
    </row>
    <row r="41" spans="1:12" ht="12.75" customHeight="1" x14ac:dyDescent="0.2">
      <c r="A41" s="87"/>
      <c r="B41" s="62" t="s">
        <v>132</v>
      </c>
      <c r="C41" s="19">
        <v>4030</v>
      </c>
      <c r="D41" s="2"/>
      <c r="E41" s="19">
        <v>3975</v>
      </c>
      <c r="F41" s="2"/>
      <c r="G41" s="19">
        <v>5465</v>
      </c>
    </row>
    <row r="42" spans="1:12" ht="12.75" customHeight="1" x14ac:dyDescent="0.2">
      <c r="A42" s="87"/>
      <c r="B42" s="62" t="s">
        <v>195</v>
      </c>
      <c r="C42" s="20">
        <v>130645</v>
      </c>
      <c r="D42" s="2"/>
      <c r="E42" s="20">
        <v>101026</v>
      </c>
      <c r="F42" s="2"/>
      <c r="G42" s="20">
        <v>92133</v>
      </c>
      <c r="L42" s="61"/>
    </row>
    <row r="43" spans="1:12" ht="10.5" customHeight="1" x14ac:dyDescent="0.2">
      <c r="A43" s="87"/>
      <c r="B43" s="87"/>
      <c r="C43" s="2"/>
      <c r="D43" s="2"/>
      <c r="E43" s="2"/>
      <c r="F43" s="2"/>
      <c r="G43" s="2"/>
    </row>
    <row r="44" spans="1:12" ht="12.75" customHeight="1" x14ac:dyDescent="0.2">
      <c r="A44" s="87"/>
      <c r="B44" s="90" t="s">
        <v>191</v>
      </c>
      <c r="C44" s="2"/>
      <c r="D44" s="2"/>
      <c r="E44" s="2"/>
      <c r="F44" s="2"/>
      <c r="G44" s="2"/>
    </row>
    <row r="45" spans="1:12" ht="14.25" customHeight="1" x14ac:dyDescent="0.2">
      <c r="A45" s="87"/>
      <c r="B45" s="62" t="s">
        <v>133</v>
      </c>
      <c r="C45" s="20">
        <v>284</v>
      </c>
      <c r="D45" s="2"/>
      <c r="E45" s="20">
        <v>264</v>
      </c>
      <c r="F45" s="2"/>
      <c r="G45" s="20">
        <v>461</v>
      </c>
    </row>
    <row r="46" spans="1:12" ht="10.5" customHeight="1" x14ac:dyDescent="0.2">
      <c r="A46" s="87"/>
      <c r="B46" s="87"/>
      <c r="C46" s="2"/>
      <c r="D46" s="2"/>
      <c r="E46" s="2"/>
      <c r="F46" s="2"/>
      <c r="G46" s="2"/>
    </row>
    <row r="47" spans="1:12" ht="12.75" customHeight="1" x14ac:dyDescent="0.2">
      <c r="A47" s="126" t="s">
        <v>12</v>
      </c>
      <c r="B47" s="127"/>
      <c r="C47" s="2"/>
      <c r="D47" s="2"/>
      <c r="E47" s="2"/>
      <c r="F47" s="2"/>
      <c r="G47" s="2"/>
    </row>
    <row r="48" spans="1:12" ht="12.75" customHeight="1" x14ac:dyDescent="0.2">
      <c r="A48" s="87"/>
      <c r="B48" s="90" t="s">
        <v>134</v>
      </c>
      <c r="C48" s="2"/>
      <c r="D48" s="2"/>
      <c r="E48" s="2"/>
      <c r="F48" s="2"/>
      <c r="G48" s="2"/>
    </row>
    <row r="49" spans="1:7" ht="12.75" customHeight="1" x14ac:dyDescent="0.2">
      <c r="A49" s="87"/>
      <c r="B49" s="62" t="s">
        <v>192</v>
      </c>
      <c r="C49" s="20">
        <v>49</v>
      </c>
      <c r="D49" s="2"/>
      <c r="E49" s="20">
        <v>34</v>
      </c>
      <c r="F49" s="2"/>
      <c r="G49" s="20">
        <v>25</v>
      </c>
    </row>
    <row r="50" spans="1:7" ht="12.75" customHeight="1" x14ac:dyDescent="0.2">
      <c r="A50" s="87"/>
      <c r="B50" s="62" t="s">
        <v>185</v>
      </c>
      <c r="C50" s="20">
        <v>28</v>
      </c>
      <c r="D50" s="2"/>
      <c r="E50" s="20">
        <v>10</v>
      </c>
      <c r="F50" s="2"/>
      <c r="G50" s="20">
        <v>24</v>
      </c>
    </row>
    <row r="51" spans="1:7" ht="10.5" customHeight="1" x14ac:dyDescent="0.2">
      <c r="A51" s="87"/>
      <c r="B51" s="87"/>
      <c r="C51" s="2"/>
      <c r="D51" s="2"/>
      <c r="E51" s="2"/>
      <c r="F51" s="2"/>
      <c r="G51" s="2"/>
    </row>
    <row r="52" spans="1:7" ht="12.75" customHeight="1" x14ac:dyDescent="0.2">
      <c r="A52" s="87"/>
      <c r="B52" s="90" t="s">
        <v>193</v>
      </c>
      <c r="C52" s="2"/>
      <c r="D52" s="2"/>
      <c r="E52" s="2"/>
      <c r="F52" s="2"/>
      <c r="G52" s="2"/>
    </row>
    <row r="53" spans="1:7" ht="14.25" customHeight="1" x14ac:dyDescent="0.2">
      <c r="A53" s="87"/>
      <c r="B53" s="62" t="s">
        <v>196</v>
      </c>
      <c r="C53" s="20">
        <v>84</v>
      </c>
      <c r="D53" s="2"/>
      <c r="E53" s="20">
        <v>78</v>
      </c>
      <c r="F53" s="2"/>
      <c r="G53" s="20">
        <v>83</v>
      </c>
    </row>
    <row r="54" spans="1:7" ht="14.25" customHeight="1" x14ac:dyDescent="0.2">
      <c r="A54" s="87"/>
      <c r="B54" s="62" t="s">
        <v>135</v>
      </c>
      <c r="C54" s="20">
        <v>36</v>
      </c>
      <c r="D54" s="2"/>
      <c r="E54" s="20">
        <v>11</v>
      </c>
      <c r="F54" s="2"/>
      <c r="G54" s="20">
        <v>31</v>
      </c>
    </row>
    <row r="55" spans="1:7" ht="10.5" customHeight="1" x14ac:dyDescent="0.2">
      <c r="A55" s="87"/>
      <c r="B55" s="87"/>
      <c r="C55" s="2"/>
      <c r="D55" s="2"/>
      <c r="E55" s="2"/>
      <c r="F55" s="2"/>
      <c r="G55" s="2"/>
    </row>
    <row r="56" spans="1:7" ht="12.75" customHeight="1" x14ac:dyDescent="0.2">
      <c r="A56" s="87"/>
      <c r="B56" s="90" t="s">
        <v>136</v>
      </c>
      <c r="C56" s="2"/>
      <c r="D56" s="2"/>
      <c r="E56" s="2"/>
      <c r="F56" s="2"/>
      <c r="G56" s="2"/>
    </row>
    <row r="57" spans="1:7" ht="14.25" customHeight="1" x14ac:dyDescent="0.2">
      <c r="A57" s="87"/>
      <c r="B57" s="62" t="s">
        <v>197</v>
      </c>
      <c r="C57" s="20">
        <v>2949</v>
      </c>
      <c r="D57" s="2"/>
      <c r="E57" s="20">
        <v>2935</v>
      </c>
      <c r="F57" s="2"/>
      <c r="G57" s="20">
        <v>2897</v>
      </c>
    </row>
    <row r="58" spans="1:7" ht="14.25" customHeight="1" x14ac:dyDescent="0.2">
      <c r="A58" s="87"/>
      <c r="B58" s="62" t="s">
        <v>137</v>
      </c>
      <c r="C58" s="58">
        <v>984</v>
      </c>
      <c r="D58" s="2"/>
      <c r="E58" s="20">
        <v>952</v>
      </c>
      <c r="F58" s="2"/>
      <c r="G58" s="20">
        <v>900</v>
      </c>
    </row>
    <row r="59" spans="1:7" ht="10.5" customHeight="1" x14ac:dyDescent="0.2">
      <c r="A59" s="87"/>
      <c r="B59" s="87"/>
      <c r="C59" s="2"/>
      <c r="D59" s="2"/>
      <c r="E59" s="2"/>
      <c r="F59" s="2"/>
      <c r="G59" s="2"/>
    </row>
    <row r="60" spans="1:7" ht="12.75" customHeight="1" x14ac:dyDescent="0.2">
      <c r="A60" s="126" t="s">
        <v>13</v>
      </c>
      <c r="B60" s="127"/>
      <c r="C60" s="2"/>
      <c r="D60" s="2"/>
      <c r="E60" s="2"/>
      <c r="F60" s="2"/>
      <c r="G60" s="2"/>
    </row>
    <row r="61" spans="1:7" ht="12.75" customHeight="1" x14ac:dyDescent="0.2">
      <c r="A61" s="87"/>
      <c r="B61" s="62" t="s">
        <v>198</v>
      </c>
      <c r="C61" s="20">
        <v>324</v>
      </c>
      <c r="D61" s="2"/>
      <c r="E61" s="20">
        <v>314</v>
      </c>
      <c r="F61" s="2"/>
      <c r="G61" s="20">
        <v>298</v>
      </c>
    </row>
    <row r="62" spans="1:7" ht="12.75" customHeight="1" x14ac:dyDescent="0.2">
      <c r="A62" s="2"/>
      <c r="B62" s="10" t="s">
        <v>138</v>
      </c>
      <c r="C62" s="54">
        <v>167</v>
      </c>
      <c r="D62" s="2"/>
      <c r="E62" s="54">
        <v>154</v>
      </c>
      <c r="F62" s="2"/>
      <c r="G62" s="54">
        <v>124</v>
      </c>
    </row>
    <row r="63" spans="1:7" ht="10.5" customHeight="1" x14ac:dyDescent="0.2">
      <c r="A63" s="2"/>
      <c r="B63" s="2"/>
      <c r="C63" s="2"/>
      <c r="D63" s="2"/>
      <c r="E63" s="2"/>
      <c r="F63" s="2"/>
      <c r="G63" s="2"/>
    </row>
    <row r="64" spans="1:7" ht="12.75" customHeight="1" x14ac:dyDescent="0.2">
      <c r="A64" s="128" t="s">
        <v>14</v>
      </c>
      <c r="B64" s="98"/>
      <c r="C64" s="2"/>
      <c r="D64" s="2"/>
      <c r="E64" s="2"/>
      <c r="F64" s="2"/>
      <c r="G64" s="2"/>
    </row>
    <row r="65" spans="1:7" ht="13.5" customHeight="1" x14ac:dyDescent="0.2">
      <c r="A65" s="2"/>
      <c r="B65" s="10" t="s">
        <v>146</v>
      </c>
      <c r="C65" s="19">
        <v>115</v>
      </c>
      <c r="D65" s="2"/>
      <c r="E65" s="19">
        <v>66</v>
      </c>
      <c r="F65" s="2"/>
      <c r="G65" s="19">
        <v>136</v>
      </c>
    </row>
    <row r="66" spans="1:7" ht="13.5" customHeight="1" x14ac:dyDescent="0.2">
      <c r="A66" s="2"/>
      <c r="B66" s="10" t="s">
        <v>147</v>
      </c>
      <c r="C66" s="19">
        <v>847</v>
      </c>
      <c r="D66" s="2"/>
      <c r="E66" s="19">
        <v>805</v>
      </c>
      <c r="F66" s="2"/>
      <c r="G66" s="19">
        <v>777</v>
      </c>
    </row>
    <row r="67" spans="1:7" ht="12.75" customHeight="1" x14ac:dyDescent="0.2">
      <c r="A67" s="2"/>
      <c r="B67" s="2"/>
      <c r="C67" s="2"/>
      <c r="D67" s="2"/>
      <c r="E67" s="2"/>
      <c r="F67" s="2"/>
      <c r="G67" s="2"/>
    </row>
    <row r="68" spans="1:7" ht="12.75" customHeight="1" x14ac:dyDescent="0.2">
      <c r="A68" s="2"/>
      <c r="B68" s="2"/>
      <c r="C68" s="2"/>
      <c r="D68" s="2"/>
      <c r="E68" s="2"/>
      <c r="F68" s="2"/>
      <c r="G68" s="2"/>
    </row>
    <row r="69" spans="1:7" ht="12.6" customHeight="1" x14ac:dyDescent="0.2">
      <c r="A69" s="2"/>
      <c r="B69" s="123" t="s">
        <v>227</v>
      </c>
      <c r="C69" s="124"/>
      <c r="D69" s="124"/>
      <c r="E69" s="124"/>
      <c r="F69" s="124"/>
      <c r="G69" s="124"/>
    </row>
    <row r="70" spans="1:7" ht="15.6" customHeight="1" x14ac:dyDescent="0.2">
      <c r="A70" s="2"/>
      <c r="B70" s="123" t="s">
        <v>139</v>
      </c>
      <c r="C70" s="125"/>
      <c r="D70" s="125"/>
      <c r="E70" s="125"/>
      <c r="F70" s="125"/>
      <c r="G70" s="125"/>
    </row>
    <row r="71" spans="1:7" ht="12.75" customHeight="1" x14ac:dyDescent="0.2">
      <c r="A71" s="2"/>
      <c r="B71" s="123" t="s">
        <v>140</v>
      </c>
      <c r="C71" s="125"/>
      <c r="D71" s="125"/>
      <c r="E71" s="125"/>
      <c r="F71" s="125"/>
      <c r="G71" s="125"/>
    </row>
    <row r="72" spans="1:7" ht="16.149999999999999" customHeight="1" x14ac:dyDescent="0.2">
      <c r="A72" s="2"/>
      <c r="B72" s="123" t="s">
        <v>141</v>
      </c>
      <c r="C72" s="125"/>
      <c r="D72" s="125"/>
      <c r="E72" s="125"/>
      <c r="F72" s="125"/>
      <c r="G72" s="125"/>
    </row>
    <row r="73" spans="1:7" ht="12.75" customHeight="1" x14ac:dyDescent="0.2">
      <c r="A73" s="2"/>
      <c r="B73" s="123" t="s">
        <v>142</v>
      </c>
      <c r="C73" s="125"/>
      <c r="D73" s="125"/>
      <c r="E73" s="125"/>
      <c r="F73" s="125"/>
      <c r="G73" s="125"/>
    </row>
    <row r="74" spans="1:7" x14ac:dyDescent="0.2">
      <c r="A74" s="2"/>
      <c r="B74" s="123" t="s">
        <v>228</v>
      </c>
      <c r="C74" s="125"/>
      <c r="D74" s="125"/>
      <c r="E74" s="125"/>
      <c r="F74" s="125"/>
      <c r="G74" s="125"/>
    </row>
    <row r="75" spans="1:7" ht="14.45" customHeight="1" x14ac:dyDescent="0.2">
      <c r="A75" s="2"/>
      <c r="B75" s="123" t="s">
        <v>143</v>
      </c>
      <c r="C75" s="125"/>
      <c r="D75" s="125"/>
      <c r="E75" s="125"/>
      <c r="F75" s="125"/>
      <c r="G75" s="125"/>
    </row>
    <row r="76" spans="1:7" x14ac:dyDescent="0.2">
      <c r="B76" s="123" t="s">
        <v>144</v>
      </c>
      <c r="C76" s="124"/>
      <c r="D76" s="124"/>
      <c r="E76" s="124"/>
      <c r="F76" s="124"/>
      <c r="G76" s="124"/>
    </row>
    <row r="77" spans="1:7" x14ac:dyDescent="0.2">
      <c r="B77" s="123" t="s">
        <v>145</v>
      </c>
      <c r="C77" s="124"/>
      <c r="D77" s="124"/>
      <c r="E77" s="124"/>
      <c r="F77" s="124"/>
      <c r="G77" s="124"/>
    </row>
    <row r="78" spans="1:7" ht="18.75" customHeight="1" x14ac:dyDescent="0.2">
      <c r="B78" s="2"/>
    </row>
    <row r="79" spans="1:7" ht="18.75" customHeight="1" x14ac:dyDescent="0.2"/>
    <row r="80" spans="1:7"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sheetData>
  <mergeCells count="17">
    <mergeCell ref="A1:G1"/>
    <mergeCell ref="A2:G2"/>
    <mergeCell ref="A3:G3"/>
    <mergeCell ref="C5:G5"/>
    <mergeCell ref="A8:B8"/>
    <mergeCell ref="A47:B47"/>
    <mergeCell ref="A60:B60"/>
    <mergeCell ref="A64:B64"/>
    <mergeCell ref="B74:G74"/>
    <mergeCell ref="B75:G75"/>
    <mergeCell ref="B76:G76"/>
    <mergeCell ref="B77:G77"/>
    <mergeCell ref="B69:G69"/>
    <mergeCell ref="B70:G70"/>
    <mergeCell ref="B71:G71"/>
    <mergeCell ref="B72:G72"/>
    <mergeCell ref="B73:G73"/>
  </mergeCells>
  <printOptions horizontalCentered="1"/>
  <pageMargins left="0.25" right="0.25" top="0.75" bottom="0.75" header="0.3" footer="0.3"/>
  <pageSetup scale="72" orientation="portrait" r:id="rId1"/>
  <ignoredErrors>
    <ignoredError sqref="C18 E18 G18 C30 E30 G3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'Operating Stats'!Print_Area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4Q17 SummaryFinancialStatements draft</dc:title>
  <dc:creator>Workiva - Steve Mejia</dc:creator>
  <cp:lastModifiedBy>Fretzie B Villar</cp:lastModifiedBy>
  <cp:lastPrinted>2018-01-30T23:15:02Z</cp:lastPrinted>
  <dcterms:created xsi:type="dcterms:W3CDTF">2018-01-16T21:15:52Z</dcterms:created>
  <dcterms:modified xsi:type="dcterms:W3CDTF">2018-05-20T02:56:08Z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