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4760" yWindow="-75" windowWidth="13740" windowHeight="9435" tabRatio="860" activeTab="4"/>
  </bookViews>
  <sheets>
    <sheet name="Income Statement" sheetId="24" r:id="rId1"/>
    <sheet name="Detailed Revenue" sheetId="25" r:id="rId2"/>
    <sheet name="Balance Sheet" sheetId="11" r:id="rId3"/>
    <sheet name="non-GAAP Net Inc &amp; Op Inc" sheetId="26" r:id="rId4"/>
    <sheet name="non-GAAP Op Exp" sheetId="27" r:id="rId5"/>
    <sheet name="Operating stats" sheetId="29" r:id="rId6"/>
    <sheet name="PF Income Statement YTD" sheetId="17" state="hidden"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Fill" localSheetId="2" hidden="1">'[1]Segment to Legal'!$CW$1:$CW$86</definedName>
    <definedName name="_Fill" localSheetId="1" hidden="1">'[1]Segment to Legal'!$CW$1:$CW$86</definedName>
    <definedName name="_Fill" hidden="1">'[2]Segment to Legal'!$CW$1:$CW$86</definedName>
    <definedName name="BalanceSheetActivityQTD_Text_page1_F1" localSheetId="1">#REF!</definedName>
    <definedName name="BalanceSheetActivityQTD_Text_page1_F1" localSheetId="3">#REF!</definedName>
    <definedName name="BalanceSheetActivityQTD_Text_page1_F1" localSheetId="4">#REF!</definedName>
    <definedName name="BalanceSheetActivityQTD_Text_page1_F1" localSheetId="5">#REF!</definedName>
    <definedName name="BalanceSheetActivityQTD_Text_page1_F1">#REF!</definedName>
    <definedName name="BalanceSheetActivityQTD_Text_page1_F2" localSheetId="1">#REF!</definedName>
    <definedName name="BalanceSheetActivityQTD_Text_page1_F2" localSheetId="3">#REF!</definedName>
    <definedName name="BalanceSheetActivityQTD_Text_page1_F2" localSheetId="4">#REF!</definedName>
    <definedName name="BalanceSheetActivityQTD_Text_page1_F2" localSheetId="5">#REF!</definedName>
    <definedName name="BalanceSheetActivityQTD_Text_page1_F2">#REF!</definedName>
    <definedName name="BalanceSheetActivityQTD_Text_page1_F3" localSheetId="1">#REF!</definedName>
    <definedName name="BalanceSheetActivityQTD_Text_page1_F3" localSheetId="3">#REF!</definedName>
    <definedName name="BalanceSheetActivityQTD_Text_page1_F3" localSheetId="4">#REF!</definedName>
    <definedName name="BalanceSheetActivityQTD_Text_page1_F3" localSheetId="5">#REF!</definedName>
    <definedName name="BalanceSheetActivityQTD_Text_page1_F3">#REF!</definedName>
    <definedName name="BalanceSheetActivityQTD_Text_page1_F4" localSheetId="3">#REF!</definedName>
    <definedName name="BalanceSheetActivityQTD_Text_page1_F4" localSheetId="4">#REF!</definedName>
    <definedName name="BalanceSheetActivityQTD_Text_page1_F4" localSheetId="5">#REF!</definedName>
    <definedName name="BalanceSheetActivityQTD_Text_page1_F4">#REF!</definedName>
    <definedName name="BalanceSheetActivityQTD_Text_page1_F5" localSheetId="3">#REF!</definedName>
    <definedName name="BalanceSheetActivityQTD_Text_page1_F5" localSheetId="4">#REF!</definedName>
    <definedName name="BalanceSheetActivityQTD_Text_page1_F5" localSheetId="5">#REF!</definedName>
    <definedName name="BalanceSheetActivityQTD_Text_page1_F5">#REF!</definedName>
    <definedName name="Chart_Label_Update" localSheetId="2">[3]!Chart_Label_Update</definedName>
    <definedName name="Chart_Label_Update" localSheetId="1">[3]!Chart_Label_Update</definedName>
    <definedName name="Chart_Label_Update" localSheetId="5">[4]!Chart_Label_Update</definedName>
    <definedName name="Chart_Label_Update">[5]!Chart_Label_Update</definedName>
    <definedName name="ConsolidatedBalanceSheets1_List_Page1_B1" localSheetId="1">#REF!</definedName>
    <definedName name="ConsolidatedBalanceSheets1_List_Page1_B1" localSheetId="3">#REF!</definedName>
    <definedName name="ConsolidatedBalanceSheets1_List_Page1_B1" localSheetId="4">#REF!</definedName>
    <definedName name="ConsolidatedBalanceSheets1_List_Page1_B1" localSheetId="5">#REF!</definedName>
    <definedName name="ConsolidatedBalanceSheets1_List_Page1_B1">#REF!</definedName>
    <definedName name="ConsolidatedBalanceSheets1_Text_Page1_H1P1T1" localSheetId="1">#REF!</definedName>
    <definedName name="ConsolidatedBalanceSheets1_Text_Page1_H1P1T1" localSheetId="3">#REF!</definedName>
    <definedName name="ConsolidatedBalanceSheets1_Text_Page1_H1P1T1" localSheetId="4">#REF!</definedName>
    <definedName name="ConsolidatedBalanceSheets1_Text_Page1_H1P1T1" localSheetId="5">#REF!</definedName>
    <definedName name="ConsolidatedBalanceSheets1_Text_Page1_H1P1T1">#REF!</definedName>
    <definedName name="ConsolidatedBalanceSheets1_Text_Page1_H1P1T2" localSheetId="1">#REF!</definedName>
    <definedName name="ConsolidatedBalanceSheets1_Text_Page1_H1P1T2" localSheetId="3">#REF!</definedName>
    <definedName name="ConsolidatedBalanceSheets1_Text_Page1_H1P1T2" localSheetId="4">#REF!</definedName>
    <definedName name="ConsolidatedBalanceSheets1_Text_Page1_H1P1T2" localSheetId="5">#REF!</definedName>
    <definedName name="ConsolidatedBalanceSheets1_Text_Page1_H1P1T2">#REF!</definedName>
    <definedName name="ConsolidatedBalanceSheets1_Text_Page1_H1P1T3" localSheetId="3">#REF!</definedName>
    <definedName name="ConsolidatedBalanceSheets1_Text_Page1_H1P1T3" localSheetId="4">#REF!</definedName>
    <definedName name="ConsolidatedBalanceSheets1_Text_Page1_H1P1T3" localSheetId="5">#REF!</definedName>
    <definedName name="ConsolidatedBalanceSheets1_Text_Page1_H1P1T3">#REF!</definedName>
    <definedName name="NvsASD">"V2002-06-30"</definedName>
    <definedName name="NvsAutoDrillOk">"VN"</definedName>
    <definedName name="NvsElapsedTime">0.0011342592551955</definedName>
    <definedName name="NvsEndTime">37461.7515509259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Effdt">"V2001-12-31"</definedName>
    <definedName name="NvsPanelSetid">"VMASTR"</definedName>
    <definedName name="NvsReqBU">"VELIM2"</definedName>
    <definedName name="NvsReqBUOnly">"VN"</definedName>
    <definedName name="NvsTransLed">"VN"</definedName>
    <definedName name="NvsTreeASD">"V2002-06-30"</definedName>
    <definedName name="NvsValTbl.ACCOUNT">"GL_ACCOUNT_TBL"</definedName>
    <definedName name="NvsValTbl.BUSINESS_UNIT">"BUS_UNIT_TBL_GL"</definedName>
    <definedName name="NvsValTbl.DEPTID">"DEPARTMENT_TBL"</definedName>
    <definedName name="NvsValTbl.NASD_LOC">"NASD_LOC_TBL"</definedName>
    <definedName name="NvsValTbl.PROJECT">"PROJECT_TBL"</definedName>
    <definedName name="Page1" localSheetId="2">#REF!</definedName>
    <definedName name="Page1" localSheetId="1">#REF!</definedName>
    <definedName name="Page1" localSheetId="3">#REF!</definedName>
    <definedName name="Page1" localSheetId="4">#REF!</definedName>
    <definedName name="Page1" localSheetId="5">#REF!</definedName>
    <definedName name="Page1">#REF!</definedName>
    <definedName name="Page2" localSheetId="2">#REF!</definedName>
    <definedName name="Page2" localSheetId="1">#REF!</definedName>
    <definedName name="Page2" localSheetId="3">#REF!</definedName>
    <definedName name="Page2" localSheetId="4">#REF!</definedName>
    <definedName name="Page2" localSheetId="5">#REF!</definedName>
    <definedName name="Page2">#REF!</definedName>
    <definedName name="Page3" localSheetId="2">'[1]Segment to Legal'!$AA$13</definedName>
    <definedName name="Page3" localSheetId="1">'[1]Segment to Legal'!$AA$13</definedName>
    <definedName name="Page3">'[2]Segment to Legal'!$AA$13</definedName>
    <definedName name="Page4" localSheetId="5">#REF!</definedName>
    <definedName name="Page4">#REF!</definedName>
    <definedName name="PageA" localSheetId="2">#REF!</definedName>
    <definedName name="PageA" localSheetId="1">#REF!</definedName>
    <definedName name="PageA" localSheetId="3">#REF!</definedName>
    <definedName name="PageA" localSheetId="4">#REF!</definedName>
    <definedName name="PageA" localSheetId="5">#REF!</definedName>
    <definedName name="PageA">#REF!</definedName>
    <definedName name="_xlnm.Print_Area" localSheetId="2">'Balance Sheet'!$A$1:$I$59</definedName>
    <definedName name="_xlnm.Print_Area" localSheetId="1">'Detailed Revenue'!$A$1:$J$71</definedName>
    <definedName name="_xlnm.Print_Area" localSheetId="0">'Income Statement'!$A$1:$H$62</definedName>
    <definedName name="_xlnm.Print_Area" localSheetId="3">'non-GAAP Net Inc &amp; Op Inc'!$A$1:$H$69</definedName>
    <definedName name="_xlnm.Print_Area" localSheetId="4">'non-GAAP Op Exp'!$A$1:$H$42</definedName>
    <definedName name="_xlnm.Print_Area" localSheetId="5">'Operating stats'!$A$1:$H$96</definedName>
    <definedName name="_xlnm.Print_Area" localSheetId="6">'PF Income Statement YTD'!$A$1:$F$61</definedName>
    <definedName name="_xlnm.Print_Titles" localSheetId="3">'non-GAAP Net Inc &amp; Op Inc'!$1:$9</definedName>
    <definedName name="_xlnm.Print_Titles" localSheetId="4">'non-GAAP Op Exp'!$1:$5</definedName>
    <definedName name="QuarterlyRevenueDetail_List_Page1_B1" localSheetId="1">#REF!</definedName>
    <definedName name="QuarterlyRevenueDetail_List_Page1_B1" localSheetId="3">#REF!</definedName>
    <definedName name="QuarterlyRevenueDetail_List_Page1_B1" localSheetId="4">#REF!</definedName>
    <definedName name="QuarterlyRevenueDetail_List_Page1_B1" localSheetId="5">#REF!</definedName>
    <definedName name="QuarterlyRevenueDetail_List_Page1_B1">#REF!</definedName>
    <definedName name="QuarterlyRevenueDetail_List_Page1_B2" localSheetId="1">#REF!</definedName>
    <definedName name="QuarterlyRevenueDetail_List_Page1_B2" localSheetId="3">#REF!</definedName>
    <definedName name="QuarterlyRevenueDetail_List_Page1_B2" localSheetId="4">#REF!</definedName>
    <definedName name="QuarterlyRevenueDetail_List_Page1_B2" localSheetId="5">#REF!</definedName>
    <definedName name="QuarterlyRevenueDetail_List_Page1_B2">#REF!</definedName>
    <definedName name="QuarterlyRevenueDetail_Text_Page1_H1P1T1" localSheetId="1">#REF!</definedName>
    <definedName name="QuarterlyRevenueDetail_Text_Page1_H1P1T1" localSheetId="3">#REF!</definedName>
    <definedName name="QuarterlyRevenueDetail_Text_Page1_H1P1T1" localSheetId="4">#REF!</definedName>
    <definedName name="QuarterlyRevenueDetail_Text_Page1_H1P1T1" localSheetId="5">#REF!</definedName>
    <definedName name="QuarterlyRevenueDetail_Text_Page1_H1P1T1">#REF!</definedName>
    <definedName name="QuarterlyRevenueDetail_Text_Page1_H1P1T2" localSheetId="3">#REF!</definedName>
    <definedName name="QuarterlyRevenueDetail_Text_Page1_H1P1T2" localSheetId="4">#REF!</definedName>
    <definedName name="QuarterlyRevenueDetail_Text_Page1_H1P1T2" localSheetId="5">#REF!</definedName>
    <definedName name="QuarterlyRevenueDetail_Text_Page1_H1P1T2">#REF!</definedName>
    <definedName name="QuarterlyRevenueDetail_Text_Page1_H1P1T3" localSheetId="3">#REF!</definedName>
    <definedName name="QuarterlyRevenueDetail_Text_Page1_H1P1T3" localSheetId="4">#REF!</definedName>
    <definedName name="QuarterlyRevenueDetail_Text_Page1_H1P1T3" localSheetId="5">#REF!</definedName>
    <definedName name="QuarterlyRevenueDetail_Text_Page1_H1P1T3">#REF!</definedName>
    <definedName name="QuarterlyRevenueDetail_Text_Page1_H1P1T4" localSheetId="3">#REF!</definedName>
    <definedName name="QuarterlyRevenueDetail_Text_Page1_H1P1T4" localSheetId="4">#REF!</definedName>
    <definedName name="QuarterlyRevenueDetail_Text_Page1_H1P1T4" localSheetId="5">#REF!</definedName>
    <definedName name="QuarterlyRevenueDetail_Text_Page1_H1P1T4">#REF!</definedName>
    <definedName name="QuarterlyTrendsRevenuesandExpenses_List_Page1_B1" localSheetId="3">#REF!</definedName>
    <definedName name="QuarterlyTrendsRevenuesandExpenses_List_Page1_B1" localSheetId="4">#REF!</definedName>
    <definedName name="QuarterlyTrendsRevenuesandExpenses_List_Page1_B1" localSheetId="5">#REF!</definedName>
    <definedName name="QuarterlyTrendsRevenuesandExpenses_List_Page1_B1">#REF!</definedName>
    <definedName name="QuarterlyTrendsRevenuesandExpenses_List_Page1_B2" localSheetId="3">#REF!</definedName>
    <definedName name="QuarterlyTrendsRevenuesandExpenses_List_Page1_B2" localSheetId="4">#REF!</definedName>
    <definedName name="QuarterlyTrendsRevenuesandExpenses_List_Page1_B2" localSheetId="5">#REF!</definedName>
    <definedName name="QuarterlyTrendsRevenuesandExpenses_List_Page1_B2">#REF!</definedName>
    <definedName name="QuarterlyTrendsRevenuesandExpenses_Text_Page1_H1P1T1" localSheetId="3">#REF!</definedName>
    <definedName name="QuarterlyTrendsRevenuesandExpenses_Text_Page1_H1P1T1" localSheetId="4">#REF!</definedName>
    <definedName name="QuarterlyTrendsRevenuesandExpenses_Text_Page1_H1P1T1" localSheetId="5">#REF!</definedName>
    <definedName name="QuarterlyTrendsRevenuesandExpenses_Text_Page1_H1P1T1">#REF!</definedName>
    <definedName name="QuarterlyTrendsRevenuesandExpenses_Text_Page1_H1P1T2" localSheetId="3">#REF!</definedName>
    <definedName name="QuarterlyTrendsRevenuesandExpenses_Text_Page1_H1P1T2" localSheetId="4">#REF!</definedName>
    <definedName name="QuarterlyTrendsRevenuesandExpenses_Text_Page1_H1P1T2" localSheetId="5">#REF!</definedName>
    <definedName name="QuarterlyTrendsRevenuesandExpenses_Text_Page1_H1P1T2">#REF!</definedName>
    <definedName name="QuarterlyTrendsRevenuesandExpenses_Text_Page1_H1P1T3" localSheetId="3">#REF!</definedName>
    <definedName name="QuarterlyTrendsRevenuesandExpenses_Text_Page1_H1P1T3" localSheetId="4">#REF!</definedName>
    <definedName name="QuarterlyTrendsRevenuesandExpenses_Text_Page1_H1P1T3" localSheetId="5">#REF!</definedName>
    <definedName name="QuarterlyTrendsRevenuesandExpenses_Text_Page1_H1P1T3">#REF!</definedName>
    <definedName name="QuarterlyTrendsRevenuesandExpenses_Text_Page1_H1P1T4" localSheetId="3">#REF!</definedName>
    <definedName name="QuarterlyTrendsRevenuesandExpenses_Text_Page1_H1P1T4" localSheetId="4">#REF!</definedName>
    <definedName name="QuarterlyTrendsRevenuesandExpenses_Text_Page1_H1P1T4" localSheetId="5">#REF!</definedName>
    <definedName name="QuarterlyTrendsRevenuesandExpenses_Text_Page1_H1P1T4">#REF!</definedName>
    <definedName name="Range67000" localSheetId="2">[6]HyperionImport!$C$2:$E$16</definedName>
    <definedName name="Range67000" localSheetId="1">[6]HyperionImport!$C$2:$E$16</definedName>
    <definedName name="Range67000" localSheetId="5">[7]HyperionImport!$C$2:$E$16</definedName>
    <definedName name="Range67000">[8]HyperionImport!$C$2:$E$16</definedName>
    <definedName name="Range67010" localSheetId="2">[9]HyperionImport!$C$2:$E$17</definedName>
    <definedName name="Range67010" localSheetId="1">[9]HyperionImport!$C$2:$E$17</definedName>
    <definedName name="Range67010" localSheetId="5">[10]HyperionImport!$C$2:$E$17</definedName>
    <definedName name="Range67010">[11]HyperionImport!$C$2:$E$17</definedName>
    <definedName name="shiv" localSheetId="5">#REF!</definedName>
    <definedName name="shiv">#REF!</definedName>
    <definedName name="Text" localSheetId="1">#REF!</definedName>
    <definedName name="Text" localSheetId="3">#REF!</definedName>
    <definedName name="Text" localSheetId="4">#REF!</definedName>
    <definedName name="Text" localSheetId="5">#REF!</definedName>
    <definedName name="Text">#REF!</definedName>
  </definedNames>
  <calcPr calcId="145621"/>
</workbook>
</file>

<file path=xl/calcChain.xml><?xml version="1.0" encoding="utf-8"?>
<calcChain xmlns="http://schemas.openxmlformats.org/spreadsheetml/2006/main">
  <c r="E59" i="26" l="1"/>
  <c r="G19" i="27" l="1"/>
  <c r="E19" i="27"/>
  <c r="C19" i="27"/>
  <c r="G38" i="27"/>
  <c r="E38" i="27"/>
  <c r="C38" i="27"/>
  <c r="G51" i="26"/>
  <c r="E51" i="26"/>
  <c r="C51" i="26"/>
  <c r="G22" i="26"/>
  <c r="E22" i="26"/>
  <c r="C22" i="26"/>
  <c r="I43" i="25"/>
  <c r="E31" i="26" l="1"/>
  <c r="E34" i="26" s="1"/>
  <c r="E26" i="26"/>
  <c r="E35" i="24"/>
  <c r="E15" i="24"/>
  <c r="E17" i="24" s="1"/>
  <c r="E23" i="24" s="1"/>
  <c r="E14" i="27" s="1"/>
  <c r="E22" i="27" s="1"/>
  <c r="G68" i="25"/>
  <c r="G56" i="25"/>
  <c r="G59" i="25" s="1"/>
  <c r="G62" i="25" s="1"/>
  <c r="G43" i="25"/>
  <c r="G28" i="25"/>
  <c r="G29" i="25" s="1"/>
  <c r="G31" i="25" s="1"/>
  <c r="G18" i="25"/>
  <c r="G19" i="25" s="1"/>
  <c r="G21" i="25" s="1"/>
  <c r="G35" i="24"/>
  <c r="C35" i="24"/>
  <c r="G36" i="25" l="1"/>
  <c r="G49" i="25" s="1"/>
  <c r="G71" i="25" s="1"/>
  <c r="E37" i="24"/>
  <c r="E46" i="24" s="1"/>
  <c r="E48" i="24" s="1"/>
  <c r="E52" i="24" s="1"/>
  <c r="E10" i="26" s="1"/>
  <c r="E28" i="26" s="1"/>
  <c r="E19" i="11"/>
  <c r="C31" i="26" l="1"/>
  <c r="G31" i="26"/>
  <c r="G34" i="26" l="1"/>
  <c r="C34" i="26"/>
  <c r="G26" i="26"/>
  <c r="C26" i="26"/>
  <c r="G56" i="11" l="1"/>
  <c r="G58" i="11" s="1"/>
  <c r="G41" i="11"/>
  <c r="G46" i="11" s="1"/>
  <c r="G59" i="11" l="1"/>
  <c r="I68" i="25"/>
  <c r="E18" i="25" l="1"/>
  <c r="E19" i="25" s="1"/>
  <c r="E21" i="25" s="1"/>
  <c r="I18" i="25"/>
  <c r="E28" i="25"/>
  <c r="E29" i="25" s="1"/>
  <c r="E31" i="25" s="1"/>
  <c r="I28" i="25"/>
  <c r="I29" i="25" s="1"/>
  <c r="I31" i="25" s="1"/>
  <c r="E43" i="25"/>
  <c r="E56" i="25"/>
  <c r="E59" i="25" s="1"/>
  <c r="E62" i="25" s="1"/>
  <c r="I56" i="25"/>
  <c r="I59" i="25" s="1"/>
  <c r="I62" i="25" s="1"/>
  <c r="E68" i="25"/>
  <c r="C15" i="24"/>
  <c r="C17" i="24" s="1"/>
  <c r="G15" i="24"/>
  <c r="G17" i="24" s="1"/>
  <c r="G23" i="24" s="1"/>
  <c r="C29" i="27"/>
  <c r="C40" i="27" s="1"/>
  <c r="E29" i="27"/>
  <c r="E40" i="27" s="1"/>
  <c r="G29" i="27"/>
  <c r="G40" i="27" s="1"/>
  <c r="I19" i="25" l="1"/>
  <c r="I21" i="25" s="1"/>
  <c r="I36" i="25" s="1"/>
  <c r="I49" i="25" s="1"/>
  <c r="I71" i="25" s="1"/>
  <c r="G59" i="26"/>
  <c r="G14" i="27"/>
  <c r="G22" i="27" s="1"/>
  <c r="C23" i="24"/>
  <c r="G37" i="24"/>
  <c r="E36" i="25"/>
  <c r="E49" i="25" s="1"/>
  <c r="E71" i="25" s="1"/>
  <c r="C14" i="27" l="1"/>
  <c r="C22" i="27" s="1"/>
  <c r="C59" i="26"/>
  <c r="C37" i="24"/>
  <c r="G46" i="24"/>
  <c r="G48" i="24" s="1"/>
  <c r="G52" i="24" s="1"/>
  <c r="G10" i="26" s="1"/>
  <c r="G28" i="26" s="1"/>
  <c r="G41" i="26"/>
  <c r="G53" i="26" s="1"/>
  <c r="G61" i="26" s="1"/>
  <c r="E41" i="26"/>
  <c r="E53" i="26" s="1"/>
  <c r="G19" i="11"/>
  <c r="G26" i="11" s="1"/>
  <c r="E61" i="26" l="1"/>
  <c r="C41" i="26"/>
  <c r="C53" i="26" s="1"/>
  <c r="C61" i="26" s="1"/>
  <c r="C46" i="24"/>
  <c r="C48" i="24" s="1"/>
  <c r="C52" i="24" s="1"/>
  <c r="C10" i="26" s="1"/>
  <c r="C28" i="26" s="1"/>
  <c r="E56" i="11"/>
  <c r="E58" i="11" s="1"/>
  <c r="E41" i="11"/>
  <c r="E46" i="11" s="1"/>
  <c r="E26" i="11"/>
  <c r="E59" i="11" l="1"/>
  <c r="C14" i="17" l="1"/>
  <c r="C16" i="17" s="1"/>
  <c r="C23" i="17" s="1"/>
  <c r="C36" i="17" s="1"/>
  <c r="C49" i="17" s="1"/>
  <c r="C51" i="17" s="1"/>
  <c r="E14" i="17"/>
  <c r="E16" i="17" s="1"/>
  <c r="E23" i="17" s="1"/>
  <c r="E36" i="17" s="1"/>
  <c r="E49" i="17" s="1"/>
  <c r="E51" i="17" s="1"/>
  <c r="E33" i="17"/>
  <c r="C34" i="17"/>
  <c r="E34" i="17"/>
  <c r="C46" i="17"/>
  <c r="E46" i="17"/>
</calcChain>
</file>

<file path=xl/sharedStrings.xml><?xml version="1.0" encoding="utf-8"?>
<sst xmlns="http://schemas.openxmlformats.org/spreadsheetml/2006/main" count="396" uniqueCount="260">
  <si>
    <t>(in millions)</t>
  </si>
  <si>
    <t>December 31,</t>
  </si>
  <si>
    <t>Assets</t>
  </si>
  <si>
    <t>Current assets:</t>
  </si>
  <si>
    <t>Cash and cash equivalents</t>
  </si>
  <si>
    <t>Receivables, net</t>
  </si>
  <si>
    <t>Other current assets</t>
  </si>
  <si>
    <t>Total current assets</t>
  </si>
  <si>
    <t>Goodwill</t>
  </si>
  <si>
    <t>Intangible assets, net</t>
  </si>
  <si>
    <t>Total assets</t>
  </si>
  <si>
    <t>Current liabilities:</t>
  </si>
  <si>
    <t>Accounts payable and accrued expenses</t>
  </si>
  <si>
    <t>Accrued personnel costs</t>
  </si>
  <si>
    <t>Deferred revenue</t>
  </si>
  <si>
    <t>Total current liabilities</t>
  </si>
  <si>
    <t>Non-current deferred revenue</t>
  </si>
  <si>
    <t>Total liabilities</t>
  </si>
  <si>
    <t>Revenues</t>
  </si>
  <si>
    <t>Market Services</t>
  </si>
  <si>
    <t xml:space="preserve">  Total cost of revenues</t>
  </si>
  <si>
    <t>Expenses</t>
  </si>
  <si>
    <t>Compensation and benefits</t>
  </si>
  <si>
    <t>Marketing and advertising</t>
  </si>
  <si>
    <t>Depreciation and amortization</t>
  </si>
  <si>
    <t>Professional and contract services</t>
  </si>
  <si>
    <t>Occupancy</t>
  </si>
  <si>
    <r>
      <t>Computer operations and</t>
    </r>
    <r>
      <rPr>
        <b/>
        <sz val="10"/>
        <rFont val="Verdana"/>
        <family val="2"/>
      </rPr>
      <t xml:space="preserve"> data communications</t>
    </r>
  </si>
  <si>
    <t xml:space="preserve">   Basic</t>
  </si>
  <si>
    <t xml:space="preserve">   Diluted</t>
  </si>
  <si>
    <t>Liquidity rebates</t>
  </si>
  <si>
    <t>Brokerage, clearance and exchange fees</t>
  </si>
  <si>
    <t>Net income</t>
  </si>
  <si>
    <t xml:space="preserve">Operating income </t>
  </si>
  <si>
    <t xml:space="preserve">Income tax provision </t>
  </si>
  <si>
    <t>Deferred tax assets</t>
  </si>
  <si>
    <t>Non-current deferred tax assets</t>
  </si>
  <si>
    <t>Non-current deferred tax liabilities</t>
  </si>
  <si>
    <t>Basic and diluted earnings per share:</t>
  </si>
  <si>
    <t xml:space="preserve">   for earnings per share:</t>
  </si>
  <si>
    <t xml:space="preserve">   Basic </t>
  </si>
  <si>
    <t>Debt obligations</t>
  </si>
  <si>
    <t>Income before income taxes</t>
  </si>
  <si>
    <t>Deferred tax liabilities</t>
  </si>
  <si>
    <t>General, administrative and other</t>
  </si>
  <si>
    <t>2007</t>
  </si>
  <si>
    <t>Property and equipment, net</t>
  </si>
  <si>
    <t>Regulatory</t>
  </si>
  <si>
    <t xml:space="preserve">  Total operating expenses</t>
  </si>
  <si>
    <t>2008</t>
  </si>
  <si>
    <t>Other revenues</t>
  </si>
  <si>
    <t>(in millions, except per share amounts)</t>
  </si>
  <si>
    <t>(unaudited)</t>
  </si>
  <si>
    <t xml:space="preserve">    clearance and exchange fees</t>
  </si>
  <si>
    <t xml:space="preserve">  Interest income</t>
  </si>
  <si>
    <t xml:space="preserve">  Interest expense</t>
  </si>
  <si>
    <t xml:space="preserve">  Gain (loss) on foreign currency contracts</t>
  </si>
  <si>
    <t>Total other income (expense), net</t>
  </si>
  <si>
    <t>Minority interests</t>
  </si>
  <si>
    <t>The NASDAQ OMX Group, Inc.</t>
  </si>
  <si>
    <t xml:space="preserve">MARKET SERVICES </t>
  </si>
  <si>
    <t xml:space="preserve">ISSUER SERVICES </t>
  </si>
  <si>
    <t>Financial investments, at fair value</t>
  </si>
  <si>
    <t>Section 31 fees payable to SEC</t>
  </si>
  <si>
    <t xml:space="preserve">Pro Forma Condensed Consolidated Statements of Income </t>
  </si>
  <si>
    <t xml:space="preserve">  Capital gains from shares in equity investments</t>
  </si>
  <si>
    <t>Weighted-average common shares outstanding</t>
  </si>
  <si>
    <t xml:space="preserve">  Dividend and investment income</t>
  </si>
  <si>
    <t xml:space="preserve">  Corporate Client Group:</t>
  </si>
  <si>
    <t xml:space="preserve">  U.S. Operations:</t>
  </si>
  <si>
    <t xml:space="preserve">  European listing fees</t>
  </si>
  <si>
    <t xml:space="preserve">       Brokerage, clearance and exchange fees </t>
  </si>
  <si>
    <t xml:space="preserve">MARKET TECHNOLOGY </t>
  </si>
  <si>
    <t>Cash Equity Trading Revenues:</t>
  </si>
  <si>
    <t xml:space="preserve">U.S. cash equity trading </t>
  </si>
  <si>
    <t xml:space="preserve">        Net U.S. cash equity trading revenues</t>
  </si>
  <si>
    <t>European cash equity trading</t>
  </si>
  <si>
    <t>U.S. market data products</t>
  </si>
  <si>
    <t>European market data products</t>
  </si>
  <si>
    <t xml:space="preserve">      Total Market Data revenues</t>
  </si>
  <si>
    <t>Cost of revenues:</t>
  </si>
  <si>
    <t xml:space="preserve">   rebates, brokerage, clearance and exchange fees</t>
  </si>
  <si>
    <t xml:space="preserve">         Total Issuer Services revenues</t>
  </si>
  <si>
    <t xml:space="preserve">      Total Market Technology revenues</t>
  </si>
  <si>
    <t>Other income (expense), net</t>
  </si>
  <si>
    <t>Three Months Ended</t>
  </si>
  <si>
    <t>Merger expenses</t>
  </si>
  <si>
    <t xml:space="preserve">  Income (loss) from unconsolidated investees, net</t>
  </si>
  <si>
    <t xml:space="preserve">       Total U.S. cash equity cost of revenues </t>
  </si>
  <si>
    <t xml:space="preserve">Weighted-average common shares </t>
  </si>
  <si>
    <t xml:space="preserve">  outstanding for earnings per share:</t>
  </si>
  <si>
    <t>Total revenues less liquidity rebates, brokerage,</t>
  </si>
  <si>
    <t>Issuer Services revenues</t>
  </si>
  <si>
    <t>Market Technology revenues</t>
  </si>
  <si>
    <t>Total Market Services revenues less liquidity rebates,</t>
  </si>
  <si>
    <t xml:space="preserve">     brokerage, clearance and exchange fees</t>
  </si>
  <si>
    <t>Transaction Services</t>
  </si>
  <si>
    <t>Current portion of debt obligations</t>
  </si>
  <si>
    <t xml:space="preserve">Year Ended </t>
  </si>
  <si>
    <t>Asset impairment charges</t>
  </si>
  <si>
    <t xml:space="preserve">    brokerage, clearance and exchange fees</t>
  </si>
  <si>
    <t>Revenue Detail</t>
  </si>
  <si>
    <t>Noncontrolling interests</t>
  </si>
  <si>
    <t>Restricted cash</t>
  </si>
  <si>
    <t>Total equity</t>
  </si>
  <si>
    <t>Non-current restricted cash</t>
  </si>
  <si>
    <t>Total NASDAQ OMX stockholders' equity</t>
  </si>
  <si>
    <t>Interest income</t>
  </si>
  <si>
    <t>Interest expense</t>
  </si>
  <si>
    <t>Access Services Revenues</t>
  </si>
  <si>
    <t>Net U.S. tape plans</t>
  </si>
  <si>
    <t>Equity</t>
  </si>
  <si>
    <t>NASDAQ OMX stockholders' equity:</t>
  </si>
  <si>
    <t xml:space="preserve">    Common stock</t>
  </si>
  <si>
    <t xml:space="preserve">    Additional paid-in capital</t>
  </si>
  <si>
    <t xml:space="preserve">    Common stock in treasury, at cost</t>
  </si>
  <si>
    <t xml:space="preserve">    Accumulated other comprehensive loss</t>
  </si>
  <si>
    <t xml:space="preserve">    Retained earnings</t>
  </si>
  <si>
    <t xml:space="preserve">        Total net cash equity trading revenues</t>
  </si>
  <si>
    <t xml:space="preserve">Liabilities </t>
  </si>
  <si>
    <t xml:space="preserve">Net income </t>
  </si>
  <si>
    <t>Net income attributable to NASDAQ OMX</t>
  </si>
  <si>
    <t>Derivative Trading and Clearing Revenues:</t>
  </si>
  <si>
    <t xml:space="preserve">      Total net derivative trading and clearing revenues</t>
  </si>
  <si>
    <t xml:space="preserve">Consolidated Balance Sheets </t>
  </si>
  <si>
    <t xml:space="preserve">Commitments and contingencies </t>
  </si>
  <si>
    <t xml:space="preserve">Consolidated Statements of Income </t>
  </si>
  <si>
    <t xml:space="preserve">   Basic earnings per share</t>
  </si>
  <si>
    <t xml:space="preserve">   Diluted earnings per share</t>
  </si>
  <si>
    <t>Merger and strategic initiatives</t>
  </si>
  <si>
    <t>U.S. derivative trading and clearing</t>
  </si>
  <si>
    <t xml:space="preserve">       Total U.S. derivative trading and clearing cost of revenues </t>
  </si>
  <si>
    <t xml:space="preserve">        Net U.S. derivative trading and clearing revenues</t>
  </si>
  <si>
    <t>Other current liabilities</t>
  </si>
  <si>
    <t>Transaction rebates</t>
  </si>
  <si>
    <t xml:space="preserve">       Transaction rebates </t>
  </si>
  <si>
    <t xml:space="preserve">     Repurchase agreements, at contract value</t>
  </si>
  <si>
    <t xml:space="preserve">Total Market Services revenues less transaction rebates, </t>
  </si>
  <si>
    <t xml:space="preserve">Total Transaction Services revenues less transaction </t>
  </si>
  <si>
    <t xml:space="preserve">Total Market Services revenues less transaction </t>
  </si>
  <si>
    <t xml:space="preserve">Total revenues less transaction rebates, brokerage, </t>
  </si>
  <si>
    <t>Open clearing contracts:</t>
  </si>
  <si>
    <t xml:space="preserve">     Derivative positions, at fair value</t>
  </si>
  <si>
    <t xml:space="preserve">     Resale agreements, at contract value</t>
  </si>
  <si>
    <t>2011</t>
  </si>
  <si>
    <t xml:space="preserve">Three Months Ended </t>
  </si>
  <si>
    <t>GAAP net income attributable to NASDAQ OMX:</t>
  </si>
  <si>
    <t>Non-GAAP adjustments:</t>
  </si>
  <si>
    <t>Other</t>
  </si>
  <si>
    <t>Total non-GAAP adjustments</t>
  </si>
  <si>
    <r>
      <t>Adjustment to the income tax provision to reflect non-GAAP adjustments</t>
    </r>
    <r>
      <rPr>
        <vertAlign val="superscript"/>
        <sz val="10"/>
        <rFont val="Verdana"/>
        <family val="2"/>
      </rPr>
      <t>(1)</t>
    </r>
  </si>
  <si>
    <t>Significant tax adjustments, net</t>
  </si>
  <si>
    <t>Total non-GAAP adjustments, net of tax</t>
  </si>
  <si>
    <t>Non-GAAP net income attributable to NASDAQ OMX:</t>
  </si>
  <si>
    <t>GAAP diluted earnings per common share:</t>
  </si>
  <si>
    <t>Non-GAAP diluted earnings per common share:</t>
  </si>
  <si>
    <t>GAAP operating income:</t>
  </si>
  <si>
    <t xml:space="preserve">   Merger and strategic initiatives</t>
  </si>
  <si>
    <t xml:space="preserve">   Other</t>
  </si>
  <si>
    <t xml:space="preserve">   Total non-GAAP adjustments</t>
  </si>
  <si>
    <r>
      <t>Non-GAAP operating margin</t>
    </r>
    <r>
      <rPr>
        <b/>
        <vertAlign val="superscript"/>
        <sz val="10"/>
        <rFont val="Verdana"/>
        <family val="2"/>
      </rPr>
      <t xml:space="preserve"> (2)</t>
    </r>
  </si>
  <si>
    <t xml:space="preserve">(1) We determine the tax effect of each item based on the tax rules in the respective jurisdiction where the transaction </t>
  </si>
  <si>
    <t xml:space="preserve">     occurred. </t>
  </si>
  <si>
    <t xml:space="preserve">(2) Non-GAAP operating margin equals non-GAAP operating income divided by total revenues less transaction rebates, </t>
  </si>
  <si>
    <t xml:space="preserve"> brokerage, clearance and exchange fees. </t>
  </si>
  <si>
    <t>GAAP operating expenses:</t>
  </si>
  <si>
    <t>Income from unconsolidated investees, net</t>
  </si>
  <si>
    <t>Quarterly Key Drivers Detail</t>
  </si>
  <si>
    <t/>
  </si>
  <si>
    <t>Cash Equity Trading</t>
  </si>
  <si>
    <t>NASDAQ securities</t>
  </si>
  <si>
    <t>Matched market share executed on NASDAQ</t>
  </si>
  <si>
    <t>Matched market share executed on NASDAQ OMX BX</t>
  </si>
  <si>
    <t>Matched market share executed on NASDAQ OMX PSX</t>
  </si>
  <si>
    <t xml:space="preserve">Market share reported to the FINRA/NASDAQ </t>
  </si>
  <si>
    <t xml:space="preserve">            Trade Reporting Facility</t>
  </si>
  <si>
    <r>
      <t>Total market share</t>
    </r>
    <r>
      <rPr>
        <vertAlign val="superscript"/>
        <sz val="8"/>
        <rFont val="Verdana"/>
        <family val="2"/>
      </rPr>
      <t xml:space="preserve"> (1)</t>
    </r>
  </si>
  <si>
    <t>Total U.S.-listed securities</t>
  </si>
  <si>
    <t>Matched share volume (in billions)</t>
  </si>
  <si>
    <t>NASDAQ OMX Nordic and NASDAQ OMX Baltic Securities</t>
  </si>
  <si>
    <t>Average daily number of equity trades</t>
  </si>
  <si>
    <t>Derivative Trading and Clearing</t>
  </si>
  <si>
    <t>U.S. Equity Options</t>
  </si>
  <si>
    <t>Total industry average daily volume (in millions)</t>
  </si>
  <si>
    <t>NASDAQ OMX PHLX matched market share</t>
  </si>
  <si>
    <t>The NASDAQ Options Market matched market share</t>
  </si>
  <si>
    <t>NASDAQ OMX Nordic and NASDAQ OMX Baltic</t>
  </si>
  <si>
    <t>Average daily volume:</t>
  </si>
  <si>
    <t>Options, futures and fixed-income contracts</t>
  </si>
  <si>
    <t>Finnish option contracts traded on Eurex</t>
  </si>
  <si>
    <t>NASDAQ OMX Commodities</t>
  </si>
  <si>
    <t>Clearing Turnover:</t>
  </si>
  <si>
    <r>
      <t>Power contracts (TWh)</t>
    </r>
    <r>
      <rPr>
        <vertAlign val="superscript"/>
        <sz val="8"/>
        <rFont val="Verdana"/>
        <family val="2"/>
      </rPr>
      <t>(2)</t>
    </r>
  </si>
  <si>
    <r>
      <t>Carbon contracts (1000 tCO2)</t>
    </r>
    <r>
      <rPr>
        <vertAlign val="superscript"/>
        <sz val="8"/>
        <rFont val="Verdana"/>
        <family val="2"/>
      </rPr>
      <t>(2)</t>
    </r>
  </si>
  <si>
    <t>Issuer Services</t>
  </si>
  <si>
    <t>Initial public offerings</t>
  </si>
  <si>
    <t>NASDAQ</t>
  </si>
  <si>
    <t>Exchanges that comprise NASDAQ OMX Nordic and NASDAQ OMX Baltic</t>
  </si>
  <si>
    <t>New listings</t>
  </si>
  <si>
    <r>
      <t xml:space="preserve">NASDAQ </t>
    </r>
    <r>
      <rPr>
        <vertAlign val="superscript"/>
        <sz val="8"/>
        <rFont val="Verdana"/>
        <family val="2"/>
      </rPr>
      <t>(3)</t>
    </r>
  </si>
  <si>
    <r>
      <t xml:space="preserve">Exchanges that comprise NASDAQ OMX Nordic and NASDAQ OMX Baltic </t>
    </r>
    <r>
      <rPr>
        <vertAlign val="superscript"/>
        <sz val="8"/>
        <rFont val="Verdana"/>
        <family val="2"/>
      </rPr>
      <t>(4)</t>
    </r>
  </si>
  <si>
    <t>Number of listed companies</t>
  </si>
  <si>
    <r>
      <t xml:space="preserve">NASDAQ </t>
    </r>
    <r>
      <rPr>
        <vertAlign val="superscript"/>
        <sz val="8"/>
        <rFont val="Verdana"/>
        <family val="2"/>
      </rPr>
      <t>(5)</t>
    </r>
  </si>
  <si>
    <r>
      <t xml:space="preserve">Exchanges that comprise NASDAQ OMX Nordic and NASDAQ OMX Baltic </t>
    </r>
    <r>
      <rPr>
        <vertAlign val="superscript"/>
        <sz val="8"/>
        <rFont val="Verdana"/>
        <family val="2"/>
      </rPr>
      <t>(6)</t>
    </r>
  </si>
  <si>
    <t>Market Technology</t>
  </si>
  <si>
    <r>
      <t>Order intake (in millions)</t>
    </r>
    <r>
      <rPr>
        <vertAlign val="superscript"/>
        <sz val="8"/>
        <rFont val="Verdana"/>
        <family val="2"/>
      </rPr>
      <t>(7)</t>
    </r>
  </si>
  <si>
    <r>
      <t>Total order value (in millions)</t>
    </r>
    <r>
      <rPr>
        <vertAlign val="superscript"/>
        <sz val="8"/>
        <rFont val="Verdana"/>
        <family val="2"/>
      </rPr>
      <t>(8)</t>
    </r>
  </si>
  <si>
    <t>Net loss attributable to noncontrolling interests</t>
  </si>
  <si>
    <t>Other non-current assets</t>
  </si>
  <si>
    <t>Other non-current liabilities</t>
  </si>
  <si>
    <t>Total liabilities and equity</t>
  </si>
  <si>
    <t>Revenues:</t>
  </si>
  <si>
    <t xml:space="preserve">Issuer Services </t>
  </si>
  <si>
    <t xml:space="preserve">Market Technology </t>
  </si>
  <si>
    <t>Revenues less transaction rebates, brokerage,</t>
  </si>
  <si>
    <t>Operating Expenses:</t>
  </si>
  <si>
    <t>Market Data Revenues:</t>
  </si>
  <si>
    <t>Broker Services Revenues</t>
  </si>
  <si>
    <t>Other Market Services Revenues</t>
  </si>
  <si>
    <t>Global Listing Services Revenues:</t>
  </si>
  <si>
    <t xml:space="preserve">Annual renewal </t>
  </si>
  <si>
    <t xml:space="preserve">Listing of additional shares </t>
  </si>
  <si>
    <t xml:space="preserve">Initial listing </t>
  </si>
  <si>
    <t xml:space="preserve">      Total U.S. listing services</t>
  </si>
  <si>
    <t xml:space="preserve">  Corporate Solutions</t>
  </si>
  <si>
    <t xml:space="preserve">         Total Global Listing Services revenues</t>
  </si>
  <si>
    <t>Global Index Group Revenues</t>
  </si>
  <si>
    <t xml:space="preserve">European derivative trading and clearing </t>
  </si>
  <si>
    <t>Total adjustments from non-GAAP net income above</t>
  </si>
  <si>
    <t xml:space="preserve">License, support and facility management </t>
  </si>
  <si>
    <t>Delivery project</t>
  </si>
  <si>
    <t xml:space="preserve">Change request, advisory and broker surveillance </t>
  </si>
  <si>
    <t>2012</t>
  </si>
  <si>
    <t>Default funds and margin deposits</t>
  </si>
  <si>
    <t>New York Stock Exchange, or NYSE, securities</t>
  </si>
  <si>
    <t>Non-GAAP operating income:</t>
  </si>
  <si>
    <t>June 30,</t>
  </si>
  <si>
    <t>Restructuring charges</t>
  </si>
  <si>
    <t xml:space="preserve">   Restructuring charges</t>
  </si>
  <si>
    <t xml:space="preserve">GAAP revenues less transaction rebates, brokerage, </t>
  </si>
  <si>
    <t xml:space="preserve">Non-GAAP revenues less transaction rebates, brokerage, </t>
  </si>
  <si>
    <t>to Non-GAAP Net Income, Diluted Earnings Per Share, Operating Income, Revenues and Operating Expenses</t>
  </si>
  <si>
    <t>Cash dividends declared per common share</t>
  </si>
  <si>
    <t xml:space="preserve">Reconciliation of GAAP Net Income, Diluted Earnings Per Share, Operating Income, Revenues and Operating Expenses </t>
  </si>
  <si>
    <t>Income from open positions relating to the operations of the Exchange</t>
  </si>
  <si>
    <t xml:space="preserve">   Income from open positions relating to the operations of the Exchange</t>
  </si>
  <si>
    <t>September 30,</t>
  </si>
  <si>
    <t>Loss on sale of business</t>
  </si>
  <si>
    <t>Dividend and investment income</t>
  </si>
  <si>
    <t>Extinguishment of debt</t>
  </si>
  <si>
    <t xml:space="preserve">   Extinguishment of debt</t>
  </si>
  <si>
    <t>NYSE MKT and regional securities</t>
  </si>
  <si>
    <t>NASDAQ OMX BX Options Market matched market share</t>
  </si>
  <si>
    <t>Total Non-GAAP revenues less transaction rebates, brokerage,</t>
  </si>
  <si>
    <t xml:space="preserve">   Special legal expenses</t>
  </si>
  <si>
    <t>Special legal expenses</t>
  </si>
  <si>
    <t>Total average daily share volume (in billions)</t>
  </si>
  <si>
    <t>Total market share</t>
  </si>
  <si>
    <t>clearance and exchange fees:</t>
  </si>
  <si>
    <t>Non-GAAP operating expenses:</t>
  </si>
</sst>
</file>

<file path=xl/styles.xml><?xml version="1.0" encoding="utf-8"?>
<styleSheet xmlns="http://schemas.openxmlformats.org/spreadsheetml/2006/main" xmlns:mc="http://schemas.openxmlformats.org/markup-compatibility/2006" xmlns:x14ac="http://schemas.microsoft.com/office/spreadsheetml/2009/9/ac" mc:Ignorable="x14ac">
  <numFmts count="2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General_)"/>
    <numFmt numFmtId="165" formatCode="#,##0.0_);\(#,##0.0\)"/>
    <numFmt numFmtId="166" formatCode="_(* #,##0.0_);_(* \(#,##0.0\);_(* &quot;-&quot;??_);_(@_)"/>
    <numFmt numFmtId="167" formatCode="_(* #,##0_);_(* \(#,##0\);_(* &quot;-&quot;??_);_(@_)"/>
    <numFmt numFmtId="168" formatCode="_(* #,##0.000_);_(* \(#,##0.000\);_(* &quot;-&quot;??_);_(@_)"/>
    <numFmt numFmtId="169" formatCode="_(&quot;$&quot;* #,##0.0_);_(&quot;$&quot;* \(#,##0.0\);_(&quot;$&quot;* &quot;-&quot;??_);_(@_)"/>
    <numFmt numFmtId="170" formatCode="_(* #,##0.00000000_);_(* \(#,##0.00000000\);_(* &quot;-&quot;??_);_(@_)"/>
    <numFmt numFmtId="171" formatCode="_(&quot;$&quot;* #,##0.0_);_(&quot;$&quot;* \(#,##0.0\);_(&quot;$&quot;* &quot;-&quot;?_);_(@_)"/>
    <numFmt numFmtId="172" formatCode="#,##0,_);\(#,##0,\)"/>
    <numFmt numFmtId="173" formatCode="_(&quot;$&quot;* #,##0_);_(&quot;$&quot;* \(#,##0\);_(&quot;$&quot;* &quot;-&quot;??_);_(@_)"/>
    <numFmt numFmtId="174" formatCode="_(&quot;$&quot;* #,##0_);_(&quot;$&quot;* \(#,##0\);_(&quot;$&quot;* &quot;-&quot;?_);_(@_)"/>
    <numFmt numFmtId="175" formatCode="_(* #,##0_);_(* \(#,##0\);_(* &quot;-&quot;?_);_(@_)"/>
    <numFmt numFmtId="176" formatCode="_(* #,##0.0_);_(* \(#,##0.0\);_(* &quot;-&quot;?_);_(@_)"/>
    <numFmt numFmtId="177" formatCode="0.00_);\(0.00\)"/>
    <numFmt numFmtId="178" formatCode="_(&quot;$&quot;* #,##0.00000_);_(&quot;$&quot;* \(#,##0.00000\);_(&quot;$&quot;* &quot;-&quot;??_);_(@_)"/>
    <numFmt numFmtId="179" formatCode="0.0%"/>
    <numFmt numFmtId="180" formatCode="_(* #,##0.00_);_(* \(#,##0.00\);_(* &quot;-&quot;?_);_(@_)"/>
    <numFmt numFmtId="181" formatCode="_(&quot;$&quot;\ #,##0.0_);_(&quot;$&quot;* \(#,##0.0\);_(&quot;$&quot;* &quot;-&quot;??_);_(@_)"/>
    <numFmt numFmtId="182" formatCode="0.0"/>
    <numFmt numFmtId="183" formatCode="_(&quot;$&quot;\ #,##0_);_(&quot;$&quot;* \(#,##0\);_(&quot;$&quot;* &quot;-&quot;??_);_(@_)"/>
  </numFmts>
  <fonts count="57">
    <font>
      <sz val="8"/>
      <name val="TimesNewRomanPS"/>
    </font>
    <font>
      <sz val="11"/>
      <color theme="1"/>
      <name val="Calibri"/>
      <family val="2"/>
      <scheme val="minor"/>
    </font>
    <font>
      <sz val="11"/>
      <color theme="1"/>
      <name val="Calibri"/>
      <family val="2"/>
      <scheme val="minor"/>
    </font>
    <font>
      <sz val="10"/>
      <name val="Arial"/>
      <family val="2"/>
    </font>
    <font>
      <u/>
      <sz val="10"/>
      <color indexed="18"/>
      <name val="Arial"/>
      <family val="2"/>
    </font>
    <font>
      <sz val="10"/>
      <name val="Tms Rmn"/>
    </font>
    <font>
      <sz val="10"/>
      <name val="MS Sans Serif"/>
      <family val="2"/>
    </font>
    <font>
      <sz val="9"/>
      <name val="MS Sans Serif"/>
      <family val="2"/>
    </font>
    <font>
      <b/>
      <sz val="10"/>
      <name val="MS Sans Serif"/>
      <family val="2"/>
    </font>
    <font>
      <sz val="10"/>
      <name val="Times New Roman"/>
      <family val="1"/>
    </font>
    <font>
      <b/>
      <sz val="10"/>
      <name val="Times New Roman"/>
      <family val="1"/>
    </font>
    <font>
      <b/>
      <sz val="10"/>
      <name val="Verdana"/>
      <family val="2"/>
    </font>
    <font>
      <sz val="10"/>
      <name val="Verdana"/>
      <family val="2"/>
    </font>
    <font>
      <b/>
      <u val="singleAccounting"/>
      <sz val="10"/>
      <name val="Verdana"/>
      <family val="2"/>
    </font>
    <font>
      <u val="singleAccounting"/>
      <sz val="10"/>
      <name val="Verdana"/>
      <family val="2"/>
    </font>
    <font>
      <u val="doubleAccounting"/>
      <sz val="10"/>
      <name val="Verdana"/>
      <family val="2"/>
    </font>
    <font>
      <sz val="8"/>
      <color indexed="8"/>
      <name val="Arial"/>
      <family val="2"/>
    </font>
    <font>
      <b/>
      <sz val="8"/>
      <color indexed="8"/>
      <name val="Arial"/>
      <family val="2"/>
    </font>
    <font>
      <sz val="10"/>
      <color indexed="8"/>
      <name val="Arial"/>
      <family val="2"/>
    </font>
    <font>
      <i/>
      <sz val="10"/>
      <color indexed="8"/>
      <name val="Arial"/>
      <family val="2"/>
    </font>
    <font>
      <b/>
      <sz val="12"/>
      <color indexed="8"/>
      <name val="Arial"/>
      <family val="2"/>
    </font>
    <font>
      <u/>
      <sz val="10"/>
      <color indexed="18"/>
      <name val="Arial"/>
      <family val="2"/>
    </font>
    <font>
      <sz val="8"/>
      <color indexed="24"/>
      <name val="Arial"/>
      <family val="2"/>
    </font>
    <font>
      <b/>
      <sz val="10"/>
      <color indexed="8"/>
      <name val="Arial"/>
      <family val="2"/>
    </font>
    <font>
      <sz val="8"/>
      <color indexed="8"/>
      <name val="Verdana"/>
      <family val="2"/>
    </font>
    <font>
      <u/>
      <sz val="10"/>
      <color indexed="8"/>
      <name val="Arial"/>
      <family val="2"/>
    </font>
    <font>
      <sz val="7"/>
      <color indexed="8"/>
      <name val="Verdana"/>
      <family val="2"/>
    </font>
    <font>
      <b/>
      <u/>
      <sz val="10"/>
      <color indexed="8"/>
      <name val="Arial"/>
      <family val="2"/>
    </font>
    <font>
      <sz val="10"/>
      <color indexed="55"/>
      <name val="Arial"/>
      <family val="2"/>
    </font>
    <font>
      <b/>
      <u/>
      <sz val="14"/>
      <color indexed="8"/>
      <name val="Arial"/>
      <family val="2"/>
    </font>
    <font>
      <sz val="10"/>
      <color indexed="9"/>
      <name val="Arial"/>
      <family val="2"/>
    </font>
    <font>
      <sz val="8"/>
      <name val="TimesNewRomanPS"/>
    </font>
    <font>
      <sz val="10"/>
      <color indexed="9"/>
      <name val="Verdana"/>
      <family val="2"/>
    </font>
    <font>
      <b/>
      <u val="doubleAccounting"/>
      <sz val="10"/>
      <name val="Verdana"/>
      <family val="2"/>
    </font>
    <font>
      <u/>
      <sz val="10"/>
      <name val="Verdana"/>
      <family val="2"/>
    </font>
    <font>
      <sz val="9"/>
      <color indexed="8"/>
      <name val="Trebuchet MS"/>
      <family val="2"/>
    </font>
    <font>
      <sz val="9"/>
      <color indexed="9"/>
      <name val="Trebuchet MS"/>
      <family val="2"/>
    </font>
    <font>
      <sz val="9"/>
      <color indexed="20"/>
      <name val="Trebuchet MS"/>
      <family val="2"/>
    </font>
    <font>
      <b/>
      <sz val="9"/>
      <color indexed="52"/>
      <name val="Trebuchet MS"/>
      <family val="2"/>
    </font>
    <font>
      <b/>
      <sz val="9"/>
      <color indexed="9"/>
      <name val="Trebuchet MS"/>
      <family val="2"/>
    </font>
    <font>
      <i/>
      <sz val="9"/>
      <color indexed="23"/>
      <name val="Trebuchet MS"/>
      <family val="2"/>
    </font>
    <font>
      <sz val="9"/>
      <color indexed="17"/>
      <name val="Trebuchet MS"/>
      <family val="2"/>
    </font>
    <font>
      <b/>
      <sz val="15"/>
      <color indexed="56"/>
      <name val="Trebuchet MS"/>
      <family val="2"/>
    </font>
    <font>
      <b/>
      <sz val="13"/>
      <color indexed="56"/>
      <name val="Trebuchet MS"/>
      <family val="2"/>
    </font>
    <font>
      <b/>
      <sz val="11"/>
      <color indexed="56"/>
      <name val="Trebuchet MS"/>
      <family val="2"/>
    </font>
    <font>
      <sz val="9"/>
      <color indexed="62"/>
      <name val="Trebuchet MS"/>
      <family val="2"/>
    </font>
    <font>
      <sz val="9"/>
      <color indexed="52"/>
      <name val="Trebuchet MS"/>
      <family val="2"/>
    </font>
    <font>
      <sz val="9"/>
      <color indexed="60"/>
      <name val="Trebuchet MS"/>
      <family val="2"/>
    </font>
    <font>
      <b/>
      <sz val="9"/>
      <color indexed="63"/>
      <name val="Trebuchet MS"/>
      <family val="2"/>
    </font>
    <font>
      <b/>
      <sz val="18"/>
      <color indexed="56"/>
      <name val="Cambria"/>
      <family val="2"/>
    </font>
    <font>
      <b/>
      <sz val="9"/>
      <color indexed="8"/>
      <name val="Trebuchet MS"/>
      <family val="2"/>
    </font>
    <font>
      <sz val="9"/>
      <color indexed="10"/>
      <name val="Trebuchet MS"/>
      <family val="2"/>
    </font>
    <font>
      <b/>
      <u/>
      <sz val="10"/>
      <name val="Verdana"/>
      <family val="2"/>
    </font>
    <font>
      <vertAlign val="superscript"/>
      <sz val="10"/>
      <name val="Verdana"/>
      <family val="2"/>
    </font>
    <font>
      <b/>
      <vertAlign val="superscript"/>
      <sz val="10"/>
      <name val="Verdana"/>
      <family val="2"/>
    </font>
    <font>
      <vertAlign val="superscript"/>
      <sz val="8"/>
      <name val="Verdana"/>
      <family val="2"/>
    </font>
    <font>
      <vertAlign val="superscript"/>
      <sz val="7.5"/>
      <name val="Verdana"/>
      <family val="2"/>
    </font>
  </fonts>
  <fills count="28">
    <fill>
      <patternFill patternType="none"/>
    </fill>
    <fill>
      <patternFill patternType="gray125"/>
    </fill>
    <fill>
      <patternFill patternType="solid">
        <fgColor indexed="31"/>
      </patternFill>
    </fill>
    <fill>
      <patternFill patternType="solid">
        <fgColor indexed="9"/>
      </patternFill>
    </fill>
    <fill>
      <patternFill patternType="solid">
        <fgColor indexed="22"/>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mediumGray">
        <fgColor indexed="22"/>
      </patternFill>
    </fill>
    <fill>
      <patternFill patternType="solid">
        <fgColor indexed="9"/>
        <bgColor indexed="64"/>
      </patternFill>
    </fill>
    <fill>
      <patternFill patternType="solid">
        <fgColor theme="0"/>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style="thin">
        <color indexed="9"/>
      </left>
      <right style="thin">
        <color indexed="9"/>
      </right>
      <top style="thin">
        <color indexed="9"/>
      </top>
      <bottom style="thin">
        <color indexed="9"/>
      </bottom>
      <diagonal/>
    </border>
    <border>
      <left/>
      <right/>
      <top style="thin">
        <color indexed="64"/>
      </top>
      <bottom style="double">
        <color indexed="64"/>
      </bottom>
      <diagonal/>
    </border>
    <border>
      <left/>
      <right/>
      <top style="thin">
        <color indexed="64"/>
      </top>
      <bottom/>
      <diagonal/>
    </border>
    <border>
      <left style="thin">
        <color indexed="9"/>
      </left>
      <right/>
      <top style="thin">
        <color indexed="9"/>
      </top>
      <bottom style="thin">
        <color indexed="9"/>
      </bottom>
      <diagonal/>
    </border>
    <border>
      <left style="thin">
        <color indexed="9"/>
      </left>
      <right/>
      <top/>
      <bottom style="thin">
        <color indexed="9"/>
      </bottom>
      <diagonal/>
    </border>
    <border>
      <left style="thin">
        <color indexed="9"/>
      </left>
      <right/>
      <top style="thin">
        <color indexed="9"/>
      </top>
      <bottom/>
      <diagonal/>
    </border>
    <border>
      <left/>
      <right/>
      <top style="thin">
        <color indexed="9"/>
      </top>
      <bottom style="thin">
        <color indexed="9"/>
      </bottom>
      <diagonal/>
    </border>
    <border>
      <left/>
      <right style="thin">
        <color indexed="9"/>
      </right>
      <top/>
      <bottom style="thin">
        <color indexed="64"/>
      </bottom>
      <diagonal/>
    </border>
    <border>
      <left/>
      <right style="thin">
        <color indexed="9"/>
      </right>
      <top style="thin">
        <color indexed="64"/>
      </top>
      <bottom style="double">
        <color indexed="64"/>
      </bottom>
      <diagonal/>
    </border>
    <border>
      <left style="thin">
        <color indexed="9"/>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64"/>
      </bottom>
      <diagonal/>
    </border>
  </borders>
  <cellStyleXfs count="304">
    <xf numFmtId="164" fontId="0" fillId="0" borderId="0"/>
    <xf numFmtId="0" fontId="16" fillId="0" borderId="0"/>
    <xf numFmtId="0" fontId="17" fillId="0" borderId="0"/>
    <xf numFmtId="0" fontId="18" fillId="0" borderId="0"/>
    <xf numFmtId="0" fontId="19" fillId="2" borderId="0"/>
    <xf numFmtId="0" fontId="18" fillId="0" borderId="0"/>
    <xf numFmtId="0" fontId="20" fillId="0" borderId="0"/>
    <xf numFmtId="0" fontId="19"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3" borderId="0"/>
    <xf numFmtId="0" fontId="22" fillId="0" borderId="0"/>
    <xf numFmtId="0" fontId="19" fillId="2" borderId="0"/>
    <xf numFmtId="0" fontId="18" fillId="3"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3" borderId="0"/>
    <xf numFmtId="0" fontId="23" fillId="3" borderId="0"/>
    <xf numFmtId="0" fontId="23" fillId="3" borderId="0"/>
    <xf numFmtId="0" fontId="23" fillId="3" borderId="0"/>
    <xf numFmtId="0" fontId="23" fillId="3" borderId="0"/>
    <xf numFmtId="0" fontId="16" fillId="0" borderId="0"/>
    <xf numFmtId="0" fontId="18" fillId="0" borderId="0"/>
    <xf numFmtId="0" fontId="16" fillId="0" borderId="0"/>
    <xf numFmtId="0" fontId="18" fillId="2" borderId="0"/>
    <xf numFmtId="0" fontId="23" fillId="0" borderId="0"/>
    <xf numFmtId="0" fontId="18" fillId="2" borderId="0"/>
    <xf numFmtId="0" fontId="18" fillId="0" borderId="0"/>
    <xf numFmtId="0" fontId="23" fillId="3" borderId="0"/>
    <xf numFmtId="0" fontId="23" fillId="3" borderId="0"/>
    <xf numFmtId="0" fontId="23" fillId="4" borderId="0"/>
    <xf numFmtId="0" fontId="23" fillId="4" borderId="0"/>
    <xf numFmtId="0" fontId="23" fillId="4" borderId="0"/>
    <xf numFmtId="0" fontId="23" fillId="4" borderId="0"/>
    <xf numFmtId="0" fontId="23" fillId="4" borderId="0"/>
    <xf numFmtId="0" fontId="24" fillId="0" borderId="0"/>
    <xf numFmtId="0" fontId="23" fillId="0" borderId="0"/>
    <xf numFmtId="0" fontId="18" fillId="0" borderId="0"/>
    <xf numFmtId="0" fontId="25" fillId="0" borderId="0"/>
    <xf numFmtId="0" fontId="18" fillId="0" borderId="0"/>
    <xf numFmtId="0" fontId="25" fillId="0" borderId="0"/>
    <xf numFmtId="0" fontId="26" fillId="0" borderId="0"/>
    <xf numFmtId="0" fontId="18" fillId="0" borderId="0"/>
    <xf numFmtId="0" fontId="27" fillId="0" borderId="0"/>
    <xf numFmtId="0" fontId="23" fillId="0" borderId="0"/>
    <xf numFmtId="0" fontId="18" fillId="0" borderId="0"/>
    <xf numFmtId="0" fontId="25" fillId="0" borderId="0"/>
    <xf numFmtId="0" fontId="18" fillId="0" borderId="0"/>
    <xf numFmtId="0" fontId="18" fillId="0" borderId="0"/>
    <xf numFmtId="0" fontId="28" fillId="0" borderId="0"/>
    <xf numFmtId="0" fontId="28" fillId="0" borderId="0"/>
    <xf numFmtId="0" fontId="23" fillId="0" borderId="0"/>
    <xf numFmtId="0" fontId="23" fillId="0" borderId="0"/>
    <xf numFmtId="0" fontId="19" fillId="2" borderId="0"/>
    <xf numFmtId="0" fontId="28" fillId="0" borderId="0"/>
    <xf numFmtId="0" fontId="28" fillId="0" borderId="0"/>
    <xf numFmtId="0" fontId="23" fillId="0" borderId="0"/>
    <xf numFmtId="0" fontId="18" fillId="3" borderId="0"/>
    <xf numFmtId="0" fontId="29" fillId="0" borderId="0"/>
    <xf numFmtId="0" fontId="18" fillId="0" borderId="0"/>
    <xf numFmtId="0" fontId="19" fillId="2" borderId="0"/>
    <xf numFmtId="0" fontId="23" fillId="3" borderId="0"/>
    <xf numFmtId="0" fontId="16" fillId="0" borderId="0"/>
    <xf numFmtId="0" fontId="18" fillId="3" borderId="0"/>
    <xf numFmtId="0" fontId="16" fillId="0" borderId="0"/>
    <xf numFmtId="0" fontId="17" fillId="0" borderId="0"/>
    <xf numFmtId="0" fontId="18" fillId="0" borderId="0"/>
    <xf numFmtId="0" fontId="19" fillId="2" borderId="0"/>
    <xf numFmtId="0" fontId="18" fillId="0" borderId="0"/>
    <xf numFmtId="0" fontId="20" fillId="0" borderId="0"/>
    <xf numFmtId="0" fontId="19"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3" borderId="0"/>
    <xf numFmtId="0" fontId="22" fillId="0" borderId="0"/>
    <xf numFmtId="0" fontId="19" fillId="2" borderId="0"/>
    <xf numFmtId="0" fontId="18" fillId="3"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3" borderId="0"/>
    <xf numFmtId="0" fontId="23" fillId="3" borderId="0"/>
    <xf numFmtId="0" fontId="23" fillId="3" borderId="0"/>
    <xf numFmtId="0" fontId="23" fillId="3" borderId="0"/>
    <xf numFmtId="0" fontId="23" fillId="3" borderId="0"/>
    <xf numFmtId="0" fontId="16" fillId="0" borderId="0"/>
    <xf numFmtId="0" fontId="18" fillId="0" borderId="0"/>
    <xf numFmtId="0" fontId="16" fillId="0" borderId="0"/>
    <xf numFmtId="0" fontId="18" fillId="2" borderId="0"/>
    <xf numFmtId="0" fontId="23" fillId="0" borderId="0"/>
    <xf numFmtId="0" fontId="18" fillId="2" borderId="0"/>
    <xf numFmtId="0" fontId="18" fillId="0" borderId="0"/>
    <xf numFmtId="0" fontId="23" fillId="3" borderId="0"/>
    <xf numFmtId="0" fontId="23" fillId="3" borderId="0"/>
    <xf numFmtId="0" fontId="23" fillId="4" borderId="0"/>
    <xf numFmtId="0" fontId="23" fillId="4" borderId="0"/>
    <xf numFmtId="0" fontId="23" fillId="4" borderId="0"/>
    <xf numFmtId="0" fontId="23" fillId="4" borderId="0"/>
    <xf numFmtId="0" fontId="23" fillId="4" borderId="0"/>
    <xf numFmtId="0" fontId="24" fillId="0" borderId="0"/>
    <xf numFmtId="0" fontId="23" fillId="0" borderId="0"/>
    <xf numFmtId="0" fontId="30" fillId="3" borderId="0"/>
    <xf numFmtId="0" fontId="30" fillId="3" borderId="0"/>
    <xf numFmtId="0" fontId="27" fillId="0" borderId="0"/>
    <xf numFmtId="0" fontId="26" fillId="0" borderId="0"/>
    <xf numFmtId="0" fontId="27" fillId="0" borderId="0"/>
    <xf numFmtId="0" fontId="23" fillId="0" borderId="0"/>
    <xf numFmtId="0" fontId="25" fillId="0" borderId="0"/>
    <xf numFmtId="0" fontId="23" fillId="0" borderId="0"/>
    <xf numFmtId="0" fontId="27" fillId="0" borderId="0"/>
    <xf numFmtId="0" fontId="23" fillId="0" borderId="0"/>
    <xf numFmtId="0" fontId="27" fillId="0" borderId="0"/>
    <xf numFmtId="0" fontId="28" fillId="0" borderId="0"/>
    <xf numFmtId="0" fontId="28" fillId="0" borderId="0"/>
    <xf numFmtId="0" fontId="23" fillId="0" borderId="0"/>
    <xf numFmtId="0" fontId="23" fillId="0" borderId="0"/>
    <xf numFmtId="0" fontId="19" fillId="2" borderId="0"/>
    <xf numFmtId="0" fontId="28" fillId="0" borderId="0"/>
    <xf numFmtId="0" fontId="28" fillId="0" borderId="0"/>
    <xf numFmtId="0" fontId="23" fillId="0" borderId="0"/>
    <xf numFmtId="0" fontId="18" fillId="3" borderId="0"/>
    <xf numFmtId="0" fontId="29" fillId="0" borderId="0"/>
    <xf numFmtId="0" fontId="18" fillId="0" borderId="0"/>
    <xf numFmtId="0" fontId="19" fillId="2" borderId="0"/>
    <xf numFmtId="0" fontId="23" fillId="3" borderId="0"/>
    <xf numFmtId="0" fontId="16" fillId="0" borderId="0"/>
    <xf numFmtId="0" fontId="18" fillId="3" borderId="0"/>
    <xf numFmtId="0" fontId="16" fillId="0" borderId="0"/>
    <xf numFmtId="0" fontId="17" fillId="0" borderId="0"/>
    <xf numFmtId="0" fontId="18" fillId="0" borderId="0"/>
    <xf numFmtId="0" fontId="19" fillId="2" borderId="0"/>
    <xf numFmtId="0" fontId="18" fillId="0" borderId="0"/>
    <xf numFmtId="0" fontId="20" fillId="0" borderId="0"/>
    <xf numFmtId="0" fontId="19"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3" borderId="0"/>
    <xf numFmtId="0" fontId="22" fillId="0" borderId="0"/>
    <xf numFmtId="0" fontId="19" fillId="2" borderId="0"/>
    <xf numFmtId="0" fontId="18" fillId="3"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3" borderId="0"/>
    <xf numFmtId="0" fontId="23" fillId="3" borderId="0"/>
    <xf numFmtId="0" fontId="23" fillId="3" borderId="0"/>
    <xf numFmtId="0" fontId="23" fillId="3" borderId="0"/>
    <xf numFmtId="0" fontId="23" fillId="3" borderId="0"/>
    <xf numFmtId="0" fontId="16" fillId="0" borderId="0"/>
    <xf numFmtId="0" fontId="18" fillId="0" borderId="0"/>
    <xf numFmtId="0" fontId="16" fillId="0" borderId="0"/>
    <xf numFmtId="0" fontId="18" fillId="2" borderId="0"/>
    <xf numFmtId="0" fontId="23" fillId="0" borderId="0"/>
    <xf numFmtId="0" fontId="18" fillId="2" borderId="0"/>
    <xf numFmtId="0" fontId="18" fillId="0" borderId="0"/>
    <xf numFmtId="0" fontId="23" fillId="3" borderId="0"/>
    <xf numFmtId="0" fontId="23" fillId="3" borderId="0"/>
    <xf numFmtId="0" fontId="23" fillId="4" borderId="0"/>
    <xf numFmtId="0" fontId="23" fillId="4" borderId="0"/>
    <xf numFmtId="0" fontId="23" fillId="4" borderId="0"/>
    <xf numFmtId="0" fontId="23" fillId="4" borderId="0"/>
    <xf numFmtId="0" fontId="23" fillId="4" borderId="0"/>
    <xf numFmtId="0" fontId="24" fillId="0" borderId="0"/>
    <xf numFmtId="0" fontId="23" fillId="0" borderId="0"/>
    <xf numFmtId="0" fontId="18" fillId="0" borderId="0"/>
    <xf numFmtId="0" fontId="25" fillId="0" borderId="0"/>
    <xf numFmtId="0" fontId="23" fillId="0" borderId="0"/>
    <xf numFmtId="0" fontId="23" fillId="0" borderId="0"/>
    <xf numFmtId="0" fontId="25" fillId="0" borderId="0"/>
    <xf numFmtId="0" fontId="23" fillId="0" borderId="0"/>
    <xf numFmtId="0" fontId="27" fillId="0" borderId="0"/>
    <xf numFmtId="0" fontId="23" fillId="0" borderId="0"/>
    <xf numFmtId="0" fontId="27" fillId="0" borderId="0"/>
    <xf numFmtId="0" fontId="26" fillId="0" borderId="0"/>
    <xf numFmtId="0" fontId="26" fillId="0" borderId="0"/>
    <xf numFmtId="0" fontId="30" fillId="3" borderId="0"/>
    <xf numFmtId="0" fontId="30" fillId="3" borderId="0"/>
    <xf numFmtId="0" fontId="27" fillId="0" borderId="0"/>
    <xf numFmtId="0" fontId="27" fillId="0" borderId="0"/>
    <xf numFmtId="0" fontId="18" fillId="0" borderId="0"/>
    <xf numFmtId="0" fontId="18" fillId="0" borderId="0"/>
    <xf numFmtId="0" fontId="27" fillId="0" borderId="0"/>
    <xf numFmtId="0" fontId="23" fillId="0" borderId="0"/>
    <xf numFmtId="0" fontId="18" fillId="0" borderId="0"/>
    <xf numFmtId="0" fontId="18" fillId="0" borderId="0"/>
    <xf numFmtId="0" fontId="18" fillId="0" borderId="0"/>
    <xf numFmtId="0" fontId="18" fillId="0" borderId="0"/>
    <xf numFmtId="0" fontId="28" fillId="0" borderId="0"/>
    <xf numFmtId="0" fontId="28" fillId="0" borderId="0"/>
    <xf numFmtId="0" fontId="23" fillId="0" borderId="0"/>
    <xf numFmtId="0" fontId="23" fillId="0" borderId="0"/>
    <xf numFmtId="0" fontId="19" fillId="2" borderId="0"/>
    <xf numFmtId="0" fontId="28" fillId="0" borderId="0"/>
    <xf numFmtId="0" fontId="28" fillId="0" borderId="0"/>
    <xf numFmtId="0" fontId="23" fillId="0" borderId="0"/>
    <xf numFmtId="0" fontId="18" fillId="3" borderId="0"/>
    <xf numFmtId="0" fontId="29" fillId="0" borderId="0"/>
    <xf numFmtId="0" fontId="18" fillId="0" borderId="0"/>
    <xf numFmtId="0" fontId="19" fillId="2" borderId="0"/>
    <xf numFmtId="0" fontId="23" fillId="3" borderId="0"/>
    <xf numFmtId="0" fontId="16" fillId="0" borderId="0"/>
    <xf numFmtId="0" fontId="18" fillId="3" borderId="0"/>
    <xf numFmtId="0" fontId="35" fillId="2"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0" fontId="35" fillId="12" borderId="0" applyNumberFormat="0" applyBorder="0" applyAlignment="0" applyProtection="0"/>
    <xf numFmtId="0" fontId="35" fillId="7"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6" fillId="14" borderId="0" applyNumberFormat="0" applyBorder="0" applyAlignment="0" applyProtection="0"/>
    <xf numFmtId="0" fontId="36" fillId="11" borderId="0" applyNumberFormat="0" applyBorder="0" applyAlignment="0" applyProtection="0"/>
    <xf numFmtId="0" fontId="36" fillId="12"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36" fillId="20"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21" borderId="0" applyNumberFormat="0" applyBorder="0" applyAlignment="0" applyProtection="0"/>
    <xf numFmtId="0" fontId="37" fillId="5" borderId="0" applyNumberFormat="0" applyBorder="0" applyAlignment="0" applyProtection="0"/>
    <xf numFmtId="0" fontId="38" fillId="4" borderId="1" applyNumberFormat="0" applyAlignment="0" applyProtection="0"/>
    <xf numFmtId="0" fontId="39" fillId="22" borderId="2" applyNumberFormat="0" applyAlignment="0" applyProtection="0"/>
    <xf numFmtId="43" fontId="3" fillId="0" borderId="0" applyFont="0" applyFill="0" applyBorder="0" applyAlignment="0" applyProtection="0"/>
    <xf numFmtId="44" fontId="3" fillId="0" borderId="0" applyFont="0" applyFill="0" applyBorder="0" applyAlignment="0" applyProtection="0"/>
    <xf numFmtId="0" fontId="40" fillId="0" borderId="0" applyNumberFormat="0" applyFill="0" applyBorder="0" applyAlignment="0" applyProtection="0"/>
    <xf numFmtId="0" fontId="41" fillId="6" borderId="0" applyNumberFormat="0" applyBorder="0" applyAlignment="0" applyProtection="0"/>
    <xf numFmtId="0" fontId="42" fillId="0" borderId="3" applyNumberFormat="0" applyFill="0" applyAlignment="0" applyProtection="0"/>
    <xf numFmtId="0" fontId="43" fillId="0" borderId="4" applyNumberFormat="0" applyFill="0" applyAlignment="0" applyProtection="0"/>
    <xf numFmtId="0" fontId="44" fillId="0" borderId="5" applyNumberFormat="0" applyFill="0" applyAlignment="0" applyProtection="0"/>
    <xf numFmtId="0" fontId="44" fillId="0" borderId="0" applyNumberFormat="0" applyFill="0" applyBorder="0" applyAlignment="0" applyProtection="0"/>
    <xf numFmtId="0" fontId="45" fillId="9" borderId="1" applyNumberFormat="0" applyAlignment="0" applyProtection="0"/>
    <xf numFmtId="0" fontId="46" fillId="0" borderId="6" applyNumberFormat="0" applyFill="0" applyAlignment="0" applyProtection="0"/>
    <xf numFmtId="0" fontId="47" fillId="23" borderId="0" applyNumberFormat="0" applyBorder="0" applyAlignment="0" applyProtection="0"/>
    <xf numFmtId="0" fontId="3" fillId="0" borderId="0"/>
    <xf numFmtId="165" fontId="5" fillId="0" borderId="0"/>
    <xf numFmtId="164" fontId="31" fillId="0" borderId="0"/>
    <xf numFmtId="0" fontId="3" fillId="24" borderId="7" applyNumberFormat="0" applyFont="0" applyAlignment="0" applyProtection="0"/>
    <xf numFmtId="0" fontId="48" fillId="4" borderId="8" applyNumberFormat="0" applyAlignment="0" applyProtection="0"/>
    <xf numFmtId="0" fontId="6" fillId="0" borderId="0" applyNumberFormat="0" applyFont="0" applyFill="0" applyBorder="0" applyAlignment="0" applyProtection="0">
      <alignment horizontal="left"/>
    </xf>
    <xf numFmtId="15" fontId="6" fillId="0" borderId="0" applyFont="0" applyFill="0" applyBorder="0" applyAlignment="0" applyProtection="0"/>
    <xf numFmtId="4" fontId="6" fillId="0" borderId="0" applyFont="0" applyFill="0" applyBorder="0" applyAlignment="0" applyProtection="0"/>
    <xf numFmtId="37" fontId="7" fillId="0" borderId="0" applyFont="0" applyBorder="0" applyAlignment="0"/>
    <xf numFmtId="0" fontId="8" fillId="0" borderId="9">
      <alignment horizontal="center"/>
    </xf>
    <xf numFmtId="3" fontId="6" fillId="0" borderId="0" applyFont="0" applyFill="0" applyBorder="0" applyAlignment="0" applyProtection="0"/>
    <xf numFmtId="0" fontId="6" fillId="25" borderId="0" applyNumberFormat="0" applyFont="0" applyBorder="0" applyAlignment="0" applyProtection="0"/>
    <xf numFmtId="0" fontId="49" fillId="0" borderId="0" applyNumberFormat="0" applyFill="0" applyBorder="0" applyAlignment="0" applyProtection="0"/>
    <xf numFmtId="0" fontId="50" fillId="0" borderId="10" applyNumberFormat="0" applyFill="0" applyAlignment="0" applyProtection="0"/>
    <xf numFmtId="0" fontId="51" fillId="0" borderId="0" applyNumberForma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2" fillId="0" borderId="0"/>
    <xf numFmtId="9" fontId="31" fillId="0" borderId="0" applyFont="0" applyFill="0" applyBorder="0" applyAlignment="0" applyProtection="0"/>
    <xf numFmtId="0" fontId="3" fillId="0" borderId="0"/>
    <xf numFmtId="0" fontId="3" fillId="0" borderId="0">
      <alignment vertical="top"/>
    </xf>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cellStyleXfs>
  <cellXfs count="353">
    <xf numFmtId="164" fontId="0" fillId="0" borderId="0" xfId="0"/>
    <xf numFmtId="166" fontId="12" fillId="26" borderId="0" xfId="263" applyNumberFormat="1" applyFont="1" applyFill="1"/>
    <xf numFmtId="166" fontId="12" fillId="0" borderId="0" xfId="263" applyNumberFormat="1" applyFont="1" applyFill="1"/>
    <xf numFmtId="166" fontId="12" fillId="26" borderId="0" xfId="263" applyNumberFormat="1" applyFont="1" applyFill="1" applyBorder="1"/>
    <xf numFmtId="167" fontId="12" fillId="26" borderId="0" xfId="263" applyNumberFormat="1" applyFont="1" applyFill="1"/>
    <xf numFmtId="166" fontId="12" fillId="26" borderId="0" xfId="263" applyNumberFormat="1" applyFont="1" applyFill="1" applyAlignment="1" applyProtection="1">
      <protection locked="0"/>
    </xf>
    <xf numFmtId="166" fontId="11" fillId="26" borderId="0" xfId="263" applyNumberFormat="1" applyFont="1" applyFill="1" applyAlignment="1"/>
    <xf numFmtId="166" fontId="13" fillId="26" borderId="0" xfId="263" quotePrefix="1" applyNumberFormat="1" applyFont="1" applyFill="1" applyBorder="1" applyAlignment="1" applyProtection="1">
      <alignment horizontal="center"/>
      <protection locked="0"/>
    </xf>
    <xf numFmtId="166" fontId="11" fillId="26" borderId="0" xfId="263" applyNumberFormat="1" applyFont="1" applyFill="1"/>
    <xf numFmtId="166" fontId="11" fillId="26" borderId="0" xfId="263" applyNumberFormat="1" applyFont="1" applyFill="1" applyAlignment="1" applyProtection="1">
      <protection locked="0"/>
    </xf>
    <xf numFmtId="166" fontId="12" fillId="26" borderId="0" xfId="263" applyNumberFormat="1" applyFont="1" applyFill="1" applyAlignment="1" applyProtection="1"/>
    <xf numFmtId="166" fontId="12" fillId="26" borderId="0" xfId="263" applyNumberFormat="1" applyFont="1" applyFill="1" applyBorder="1" applyAlignment="1" applyProtection="1">
      <protection locked="0"/>
    </xf>
    <xf numFmtId="166" fontId="12" fillId="26" borderId="0" xfId="263" applyNumberFormat="1" applyFont="1" applyFill="1" applyAlignment="1" applyProtection="1">
      <alignment horizontal="left"/>
      <protection locked="0"/>
    </xf>
    <xf numFmtId="166" fontId="12" fillId="26" borderId="0" xfId="263" applyNumberFormat="1" applyFont="1" applyFill="1" applyAlignment="1"/>
    <xf numFmtId="166" fontId="12" fillId="26" borderId="0" xfId="263" applyNumberFormat="1" applyFont="1" applyFill="1" applyBorder="1" applyAlignment="1"/>
    <xf numFmtId="166" fontId="11" fillId="26" borderId="0" xfId="263" applyNumberFormat="1" applyFont="1" applyFill="1" applyBorder="1" applyAlignment="1">
      <alignment horizontal="left"/>
    </xf>
    <xf numFmtId="167" fontId="12" fillId="26" borderId="0" xfId="263" applyNumberFormat="1" applyFont="1" applyFill="1" applyBorder="1" applyAlignment="1"/>
    <xf numFmtId="166" fontId="11" fillId="26" borderId="0" xfId="263" applyNumberFormat="1" applyFont="1" applyFill="1" applyBorder="1" applyAlignment="1">
      <alignment horizontal="center"/>
    </xf>
    <xf numFmtId="166" fontId="11" fillId="26" borderId="0" xfId="263" applyNumberFormat="1" applyFont="1" applyFill="1" applyBorder="1"/>
    <xf numFmtId="166" fontId="11" fillId="26" borderId="0" xfId="263" applyNumberFormat="1" applyFont="1" applyFill="1" applyBorder="1" applyAlignment="1"/>
    <xf numFmtId="166" fontId="12" fillId="26" borderId="11" xfId="263" applyNumberFormat="1" applyFont="1" applyFill="1" applyBorder="1"/>
    <xf numFmtId="166" fontId="12" fillId="0" borderId="0" xfId="263" applyNumberFormat="1" applyFont="1" applyFill="1" applyBorder="1"/>
    <xf numFmtId="164" fontId="12" fillId="26" borderId="0" xfId="276" applyFont="1" applyFill="1"/>
    <xf numFmtId="167" fontId="11" fillId="26" borderId="0" xfId="263" applyNumberFormat="1" applyFont="1" applyFill="1"/>
    <xf numFmtId="169" fontId="12" fillId="26" borderId="0" xfId="264" applyNumberFormat="1" applyFont="1" applyFill="1" applyBorder="1"/>
    <xf numFmtId="44" fontId="12" fillId="26" borderId="0" xfId="264" applyNumberFormat="1" applyFont="1" applyFill="1" applyBorder="1"/>
    <xf numFmtId="166" fontId="14" fillId="26" borderId="0" xfId="263" applyNumberFormat="1" applyFont="1" applyFill="1" applyBorder="1"/>
    <xf numFmtId="164" fontId="11" fillId="26" borderId="0" xfId="276" applyFont="1" applyFill="1"/>
    <xf numFmtId="166" fontId="12" fillId="26" borderId="13" xfId="263" applyNumberFormat="1" applyFont="1" applyFill="1" applyBorder="1"/>
    <xf numFmtId="166" fontId="11" fillId="0" borderId="0" xfId="263" applyNumberFormat="1" applyFont="1" applyFill="1"/>
    <xf numFmtId="166" fontId="11" fillId="26" borderId="11" xfId="263" quotePrefix="1" applyNumberFormat="1" applyFont="1" applyFill="1" applyBorder="1" applyAlignment="1" applyProtection="1">
      <alignment horizontal="center"/>
      <protection locked="0"/>
    </xf>
    <xf numFmtId="166" fontId="12" fillId="26" borderId="0" xfId="263" applyNumberFormat="1" applyFont="1" applyFill="1" applyProtection="1">
      <protection locked="0"/>
    </xf>
    <xf numFmtId="44" fontId="12" fillId="26" borderId="12" xfId="264" applyNumberFormat="1" applyFont="1" applyFill="1" applyBorder="1"/>
    <xf numFmtId="171" fontId="12" fillId="26" borderId="15" xfId="264" applyNumberFormat="1" applyFont="1" applyFill="1" applyBorder="1"/>
    <xf numFmtId="166" fontId="11" fillId="26" borderId="0" xfId="263" applyNumberFormat="1" applyFont="1" applyFill="1" applyAlignment="1">
      <alignment horizontal="center"/>
    </xf>
    <xf numFmtId="166" fontId="12" fillId="26" borderId="0" xfId="263" applyNumberFormat="1" applyFont="1" applyFill="1" applyAlignment="1">
      <alignment horizontal="left" indent="1"/>
    </xf>
    <xf numFmtId="166" fontId="11" fillId="26" borderId="0" xfId="263" quotePrefix="1" applyNumberFormat="1" applyFont="1" applyFill="1" applyBorder="1" applyAlignment="1">
      <alignment horizontal="center"/>
    </xf>
    <xf numFmtId="166" fontId="12" fillId="26" borderId="16" xfId="263" applyNumberFormat="1" applyFont="1" applyFill="1" applyBorder="1"/>
    <xf numFmtId="169" fontId="15" fillId="26" borderId="0" xfId="264" applyNumberFormat="1" applyFont="1" applyFill="1" applyBorder="1"/>
    <xf numFmtId="44" fontId="12" fillId="26" borderId="0" xfId="264" applyNumberFormat="1" applyFont="1" applyFill="1"/>
    <xf numFmtId="44" fontId="12" fillId="26" borderId="0" xfId="264" applyFont="1" applyFill="1"/>
    <xf numFmtId="164" fontId="12" fillId="26" borderId="0" xfId="276" applyFont="1" applyFill="1" applyBorder="1"/>
    <xf numFmtId="167" fontId="11" fillId="0" borderId="0" xfId="263" applyNumberFormat="1" applyFont="1" applyFill="1"/>
    <xf numFmtId="164" fontId="12" fillId="0" borderId="0" xfId="276" applyFont="1" applyFill="1"/>
    <xf numFmtId="165" fontId="9" fillId="27" borderId="0" xfId="263" applyNumberFormat="1" applyFont="1" applyFill="1"/>
    <xf numFmtId="165" fontId="11" fillId="27" borderId="0" xfId="263" quotePrefix="1" applyNumberFormat="1" applyFont="1" applyFill="1" applyBorder="1" applyAlignment="1">
      <alignment horizontal="center"/>
    </xf>
    <xf numFmtId="166" fontId="11" fillId="26" borderId="0" xfId="263" applyNumberFormat="1" applyFont="1" applyFill="1" applyAlignment="1">
      <alignment horizontal="left"/>
    </xf>
    <xf numFmtId="166" fontId="11" fillId="27" borderId="0" xfId="263" quotePrefix="1" applyNumberFormat="1" applyFont="1" applyFill="1" applyBorder="1" applyAlignment="1">
      <alignment horizontal="center"/>
    </xf>
    <xf numFmtId="167" fontId="12" fillId="27" borderId="0" xfId="263" applyNumberFormat="1" applyFont="1" applyFill="1" applyBorder="1"/>
    <xf numFmtId="166" fontId="12" fillId="27" borderId="0" xfId="263" applyNumberFormat="1" applyFont="1" applyFill="1"/>
    <xf numFmtId="167" fontId="12" fillId="27" borderId="0" xfId="263" applyNumberFormat="1" applyFont="1" applyFill="1"/>
    <xf numFmtId="165" fontId="12" fillId="27" borderId="0" xfId="263" applyNumberFormat="1" applyFont="1" applyFill="1"/>
    <xf numFmtId="166" fontId="11" fillId="0" borderId="0" xfId="263" applyNumberFormat="1" applyFont="1" applyFill="1" applyAlignment="1">
      <alignment horizontal="left"/>
    </xf>
    <xf numFmtId="0" fontId="9" fillId="27" borderId="0" xfId="274" applyFont="1" applyFill="1"/>
    <xf numFmtId="0" fontId="12" fillId="27" borderId="0" xfId="274" applyFont="1" applyFill="1" applyAlignment="1">
      <alignment horizontal="center"/>
    </xf>
    <xf numFmtId="0" fontId="10" fillId="27" borderId="0" xfId="274" applyFont="1" applyFill="1"/>
    <xf numFmtId="165" fontId="9" fillId="27" borderId="0" xfId="275" applyNumberFormat="1" applyFont="1" applyFill="1" applyBorder="1" applyProtection="1">
      <protection locked="0"/>
    </xf>
    <xf numFmtId="0" fontId="11" fillId="27" borderId="0" xfId="274" applyFont="1" applyFill="1"/>
    <xf numFmtId="0" fontId="12" fillId="27" borderId="0" xfId="274" applyFont="1" applyFill="1"/>
    <xf numFmtId="165" fontId="11" fillId="27" borderId="0" xfId="263" applyNumberFormat="1" applyFont="1" applyFill="1" applyBorder="1" applyAlignment="1">
      <alignment horizontal="center"/>
    </xf>
    <xf numFmtId="0" fontId="32" fillId="27" borderId="0" xfId="274" applyFont="1" applyFill="1"/>
    <xf numFmtId="0" fontId="9" fillId="27" borderId="0" xfId="274" applyFont="1" applyFill="1" applyAlignment="1">
      <alignment horizontal="center"/>
    </xf>
    <xf numFmtId="164" fontId="11" fillId="27" borderId="0" xfId="276" applyFont="1" applyFill="1" applyAlignment="1">
      <alignment horizontal="center"/>
    </xf>
    <xf numFmtId="0" fontId="12" fillId="27" borderId="0" xfId="274" applyFont="1" applyFill="1" applyAlignment="1">
      <alignment horizontal="left"/>
    </xf>
    <xf numFmtId="165" fontId="9" fillId="27" borderId="0" xfId="274" applyNumberFormat="1" applyFont="1" applyFill="1"/>
    <xf numFmtId="169" fontId="12" fillId="27" borderId="0" xfId="264" applyNumberFormat="1" applyFont="1" applyFill="1"/>
    <xf numFmtId="43" fontId="12" fillId="27" borderId="0" xfId="263" applyFont="1" applyFill="1"/>
    <xf numFmtId="172" fontId="12" fillId="27" borderId="0" xfId="274" applyNumberFormat="1" applyFont="1" applyFill="1" applyBorder="1"/>
    <xf numFmtId="172" fontId="12" fillId="27" borderId="0" xfId="274" applyNumberFormat="1" applyFont="1" applyFill="1"/>
    <xf numFmtId="168" fontId="9" fillId="27" borderId="0" xfId="274" applyNumberFormat="1" applyFont="1" applyFill="1"/>
    <xf numFmtId="0" fontId="12" fillId="27" borderId="0" xfId="274" applyFont="1" applyFill="1" applyBorder="1"/>
    <xf numFmtId="170" fontId="12" fillId="27" borderId="0" xfId="263" applyNumberFormat="1" applyFont="1" applyFill="1"/>
    <xf numFmtId="167" fontId="9" fillId="27" borderId="0" xfId="263" applyNumberFormat="1" applyFont="1" applyFill="1"/>
    <xf numFmtId="166" fontId="11" fillId="27" borderId="0" xfId="263" applyNumberFormat="1" applyFont="1" applyFill="1"/>
    <xf numFmtId="165" fontId="11" fillId="27" borderId="0" xfId="263" applyNumberFormat="1" applyFont="1" applyFill="1"/>
    <xf numFmtId="165" fontId="11" fillId="27" borderId="11" xfId="263" quotePrefix="1" applyNumberFormat="1" applyFont="1" applyFill="1" applyBorder="1" applyAlignment="1">
      <alignment horizontal="center"/>
    </xf>
    <xf numFmtId="165" fontId="12" fillId="27" borderId="14" xfId="263" applyNumberFormat="1" applyFont="1" applyFill="1" applyBorder="1"/>
    <xf numFmtId="173" fontId="12" fillId="27" borderId="14" xfId="263" applyNumberFormat="1" applyFont="1" applyFill="1" applyBorder="1" applyAlignment="1">
      <alignment horizontal="right"/>
    </xf>
    <xf numFmtId="173" fontId="12" fillId="27" borderId="14" xfId="264" applyNumberFormat="1" applyFont="1" applyFill="1" applyBorder="1"/>
    <xf numFmtId="167" fontId="12" fillId="27" borderId="14" xfId="263" applyNumberFormat="1" applyFont="1" applyFill="1" applyBorder="1" applyAlignment="1">
      <alignment horizontal="right"/>
    </xf>
    <xf numFmtId="167" fontId="12" fillId="27" borderId="14" xfId="263" applyNumberFormat="1" applyFont="1" applyFill="1" applyBorder="1"/>
    <xf numFmtId="167" fontId="12" fillId="27" borderId="11" xfId="263" applyNumberFormat="1" applyFont="1" applyFill="1" applyBorder="1"/>
    <xf numFmtId="173" fontId="12" fillId="27" borderId="14" xfId="263" applyNumberFormat="1" applyFont="1" applyFill="1" applyBorder="1"/>
    <xf numFmtId="173" fontId="12" fillId="27" borderId="15" xfId="264" applyNumberFormat="1" applyFont="1" applyFill="1" applyBorder="1"/>
    <xf numFmtId="165" fontId="9" fillId="27" borderId="14" xfId="263" applyNumberFormat="1" applyFont="1" applyFill="1" applyBorder="1"/>
    <xf numFmtId="173" fontId="12" fillId="27" borderId="0" xfId="264" applyNumberFormat="1" applyFont="1" applyFill="1"/>
    <xf numFmtId="175" fontId="12" fillId="27" borderId="14" xfId="263" applyNumberFormat="1" applyFont="1" applyFill="1" applyBorder="1"/>
    <xf numFmtId="175" fontId="12" fillId="27" borderId="0" xfId="263" applyNumberFormat="1" applyFont="1" applyFill="1"/>
    <xf numFmtId="175" fontId="12" fillId="27" borderId="21" xfId="263" applyNumberFormat="1" applyFont="1" applyFill="1" applyBorder="1"/>
    <xf numFmtId="175" fontId="12" fillId="27" borderId="11" xfId="263" applyNumberFormat="1" applyFont="1" applyFill="1" applyBorder="1"/>
    <xf numFmtId="175" fontId="12" fillId="27" borderId="0" xfId="263" applyNumberFormat="1" applyFont="1" applyFill="1" applyBorder="1"/>
    <xf numFmtId="173" fontId="12" fillId="27" borderId="22" xfId="264" applyNumberFormat="1" applyFont="1" applyFill="1" applyBorder="1"/>
    <xf numFmtId="166" fontId="11" fillId="27" borderId="0" xfId="263" applyNumberFormat="1" applyFont="1" applyFill="1" applyBorder="1" applyAlignment="1">
      <alignment horizontal="center"/>
    </xf>
    <xf numFmtId="166" fontId="11" fillId="27" borderId="11" xfId="263" quotePrefix="1" applyNumberFormat="1" applyFont="1" applyFill="1" applyBorder="1" applyAlignment="1" applyProtection="1">
      <alignment horizontal="center"/>
      <protection locked="0"/>
    </xf>
    <xf numFmtId="166" fontId="13" fillId="27" borderId="0" xfId="263" quotePrefix="1" applyNumberFormat="1" applyFont="1" applyFill="1" applyBorder="1" applyAlignment="1" applyProtection="1">
      <alignment horizontal="center"/>
      <protection locked="0"/>
    </xf>
    <xf numFmtId="166" fontId="11" fillId="27" borderId="0" xfId="263" quotePrefix="1" applyNumberFormat="1" applyFont="1" applyFill="1" applyBorder="1" applyAlignment="1" applyProtection="1">
      <alignment horizontal="center"/>
      <protection locked="0"/>
    </xf>
    <xf numFmtId="173" fontId="12" fillId="27" borderId="0" xfId="264" applyNumberFormat="1" applyFont="1" applyFill="1" applyBorder="1"/>
    <xf numFmtId="164" fontId="12" fillId="27" borderId="0" xfId="276" applyFont="1" applyFill="1" applyBorder="1"/>
    <xf numFmtId="164" fontId="12" fillId="27" borderId="0" xfId="276" applyFont="1" applyFill="1"/>
    <xf numFmtId="173" fontId="12" fillId="27" borderId="0" xfId="276" applyNumberFormat="1" applyFont="1" applyFill="1" applyBorder="1" applyAlignment="1"/>
    <xf numFmtId="173" fontId="12" fillId="27" borderId="0" xfId="264" applyNumberFormat="1" applyFont="1" applyFill="1" applyBorder="1" applyAlignment="1">
      <alignment horizontal="right"/>
    </xf>
    <xf numFmtId="166" fontId="12" fillId="27" borderId="0" xfId="263" applyNumberFormat="1" applyFont="1" applyFill="1" applyBorder="1" applyAlignment="1">
      <alignment horizontal="right"/>
    </xf>
    <xf numFmtId="167" fontId="12" fillId="27" borderId="0" xfId="263" applyNumberFormat="1" applyFont="1" applyFill="1" applyBorder="1" applyAlignment="1">
      <alignment horizontal="right"/>
    </xf>
    <xf numFmtId="167" fontId="12" fillId="27" borderId="17" xfId="263" applyNumberFormat="1" applyFont="1" applyFill="1" applyBorder="1" applyAlignment="1">
      <alignment horizontal="right"/>
    </xf>
    <xf numFmtId="167" fontId="14" fillId="27" borderId="0" xfId="263" applyNumberFormat="1" applyFont="1" applyFill="1" applyBorder="1" applyAlignment="1">
      <alignment horizontal="right"/>
    </xf>
    <xf numFmtId="167" fontId="14" fillId="27" borderId="17" xfId="263" applyNumberFormat="1" applyFont="1" applyFill="1" applyBorder="1" applyAlignment="1">
      <alignment horizontal="right"/>
    </xf>
    <xf numFmtId="167" fontId="12" fillId="27" borderId="17" xfId="263" applyNumberFormat="1" applyFont="1" applyFill="1" applyBorder="1"/>
    <xf numFmtId="167" fontId="13" fillId="27" borderId="0" xfId="263" applyNumberFormat="1" applyFont="1" applyFill="1" applyBorder="1" applyAlignment="1">
      <alignment horizontal="right"/>
    </xf>
    <xf numFmtId="167" fontId="13" fillId="27" borderId="17" xfId="263" applyNumberFormat="1" applyFont="1" applyFill="1" applyBorder="1" applyAlignment="1">
      <alignment horizontal="right"/>
    </xf>
    <xf numFmtId="167" fontId="14" fillId="27" borderId="0" xfId="263" applyNumberFormat="1" applyFont="1" applyFill="1" applyBorder="1"/>
    <xf numFmtId="167" fontId="14" fillId="27" borderId="20" xfId="263" applyNumberFormat="1" applyFont="1" applyFill="1" applyBorder="1"/>
    <xf numFmtId="167" fontId="14" fillId="27" borderId="17" xfId="263" applyNumberFormat="1" applyFont="1" applyFill="1" applyBorder="1"/>
    <xf numFmtId="167" fontId="11" fillId="27" borderId="0" xfId="263" applyNumberFormat="1" applyFont="1" applyFill="1" applyBorder="1" applyAlignment="1">
      <alignment horizontal="right"/>
    </xf>
    <xf numFmtId="167" fontId="11" fillId="27" borderId="17" xfId="263" applyNumberFormat="1" applyFont="1" applyFill="1" applyBorder="1" applyAlignment="1">
      <alignment horizontal="right"/>
    </xf>
    <xf numFmtId="167" fontId="13" fillId="27" borderId="0" xfId="263" applyNumberFormat="1" applyFont="1" applyFill="1" applyBorder="1"/>
    <xf numFmtId="167" fontId="13" fillId="27" borderId="17" xfId="263" applyNumberFormat="1" applyFont="1" applyFill="1" applyBorder="1"/>
    <xf numFmtId="164" fontId="11" fillId="27" borderId="0" xfId="276" applyFont="1" applyFill="1"/>
    <xf numFmtId="167" fontId="12" fillId="27" borderId="18" xfId="263" applyNumberFormat="1" applyFont="1" applyFill="1" applyBorder="1" applyAlignment="1">
      <alignment horizontal="right"/>
    </xf>
    <xf numFmtId="167" fontId="13" fillId="27" borderId="0" xfId="263" applyNumberFormat="1" applyFont="1" applyFill="1" applyBorder="1" applyAlignment="1">
      <alignment horizontal="left"/>
    </xf>
    <xf numFmtId="167" fontId="13" fillId="27" borderId="0" xfId="263" applyNumberFormat="1" applyFont="1" applyFill="1" applyAlignment="1">
      <alignment horizontal="left"/>
    </xf>
    <xf numFmtId="167" fontId="12" fillId="27" borderId="0" xfId="263" applyNumberFormat="1" applyFont="1" applyFill="1" applyBorder="1" applyAlignment="1">
      <alignment horizontal="left"/>
    </xf>
    <xf numFmtId="167" fontId="12" fillId="27" borderId="0" xfId="263" applyNumberFormat="1" applyFont="1" applyFill="1" applyAlignment="1">
      <alignment horizontal="left"/>
    </xf>
    <xf numFmtId="167" fontId="11" fillId="27" borderId="0" xfId="263" applyNumberFormat="1" applyFont="1" applyFill="1" applyBorder="1"/>
    <xf numFmtId="167" fontId="11" fillId="27" borderId="18" xfId="263" applyNumberFormat="1" applyFont="1" applyFill="1" applyBorder="1"/>
    <xf numFmtId="167" fontId="14" fillId="27" borderId="19" xfId="263" applyNumberFormat="1" applyFont="1" applyFill="1" applyBorder="1" applyAlignment="1">
      <alignment horizontal="right"/>
    </xf>
    <xf numFmtId="167" fontId="14" fillId="27" borderId="18" xfId="263" applyNumberFormat="1" applyFont="1" applyFill="1" applyBorder="1"/>
    <xf numFmtId="167" fontId="11" fillId="27" borderId="17" xfId="263" applyNumberFormat="1" applyFont="1" applyFill="1" applyBorder="1"/>
    <xf numFmtId="167" fontId="12" fillId="27" borderId="19" xfId="263" applyNumberFormat="1" applyFont="1" applyFill="1" applyBorder="1"/>
    <xf numFmtId="166" fontId="14" fillId="27" borderId="0" xfId="263" applyNumberFormat="1" applyFont="1" applyFill="1" applyBorder="1"/>
    <xf numFmtId="166" fontId="11" fillId="27" borderId="0" xfId="263" applyNumberFormat="1" applyFont="1" applyFill="1" applyBorder="1"/>
    <xf numFmtId="166" fontId="11" fillId="27" borderId="17" xfId="263" applyNumberFormat="1" applyFont="1" applyFill="1" applyBorder="1"/>
    <xf numFmtId="173" fontId="33" fillId="27" borderId="0" xfId="264" applyNumberFormat="1" applyFont="1" applyFill="1" applyBorder="1"/>
    <xf numFmtId="173" fontId="33" fillId="27" borderId="17" xfId="264" applyNumberFormat="1" applyFont="1" applyFill="1" applyBorder="1"/>
    <xf numFmtId="166" fontId="12" fillId="27" borderId="0" xfId="263" applyNumberFormat="1" applyFont="1" applyFill="1" applyBorder="1"/>
    <xf numFmtId="167" fontId="12" fillId="27" borderId="0" xfId="264" applyNumberFormat="1" applyFont="1" applyFill="1" applyBorder="1"/>
    <xf numFmtId="167" fontId="11" fillId="27" borderId="0" xfId="263" applyNumberFormat="1" applyFont="1" applyFill="1"/>
    <xf numFmtId="167" fontId="12" fillId="27" borderId="0" xfId="263" applyNumberFormat="1" applyFont="1" applyFill="1" applyProtection="1">
      <protection locked="0"/>
    </xf>
    <xf numFmtId="41" fontId="15" fillId="27" borderId="0" xfId="264" applyNumberFormat="1" applyFont="1" applyFill="1" applyBorder="1"/>
    <xf numFmtId="44" fontId="12" fillId="27" borderId="0" xfId="264" applyNumberFormat="1" applyFont="1" applyFill="1"/>
    <xf numFmtId="44" fontId="12" fillId="27" borderId="0" xfId="264" applyNumberFormat="1" applyFont="1" applyFill="1" applyBorder="1"/>
    <xf numFmtId="167" fontId="12" fillId="27" borderId="16" xfId="263" applyNumberFormat="1" applyFont="1" applyFill="1" applyBorder="1"/>
    <xf numFmtId="41" fontId="12" fillId="27" borderId="0" xfId="264" applyNumberFormat="1" applyFont="1" applyFill="1" applyBorder="1"/>
    <xf numFmtId="171" fontId="12" fillId="27" borderId="0" xfId="264" applyNumberFormat="1" applyFont="1" applyFill="1" applyBorder="1"/>
    <xf numFmtId="174" fontId="12" fillId="27" borderId="12" xfId="264" applyNumberFormat="1" applyFont="1" applyFill="1" applyBorder="1"/>
    <xf numFmtId="44" fontId="12" fillId="27" borderId="12" xfId="264" applyNumberFormat="1" applyFont="1" applyFill="1" applyBorder="1"/>
    <xf numFmtId="169" fontId="15" fillId="27" borderId="0" xfId="264" applyNumberFormat="1" applyFont="1" applyFill="1" applyBorder="1"/>
    <xf numFmtId="174" fontId="15" fillId="27" borderId="0" xfId="264" applyNumberFormat="1" applyFont="1" applyFill="1" applyBorder="1"/>
    <xf numFmtId="164" fontId="11" fillId="27" borderId="0" xfId="276" applyFont="1" applyFill="1" applyAlignment="1"/>
    <xf numFmtId="167" fontId="12" fillId="27" borderId="23" xfId="263" applyNumberFormat="1" applyFont="1" applyFill="1" applyBorder="1"/>
    <xf numFmtId="166" fontId="12" fillId="27" borderId="0" xfId="290" applyNumberFormat="1" applyFont="1" applyFill="1" applyBorder="1"/>
    <xf numFmtId="167" fontId="12" fillId="27" borderId="0" xfId="290" applyNumberFormat="1" applyFont="1" applyFill="1" applyBorder="1"/>
    <xf numFmtId="167" fontId="12" fillId="27" borderId="13" xfId="290" applyNumberFormat="1" applyFont="1" applyFill="1" applyBorder="1"/>
    <xf numFmtId="167" fontId="12" fillId="27" borderId="0" xfId="289" applyNumberFormat="1" applyFont="1" applyFill="1" applyBorder="1"/>
    <xf numFmtId="167" fontId="12" fillId="27" borderId="11" xfId="290" applyNumberFormat="1" applyFont="1" applyFill="1" applyBorder="1"/>
    <xf numFmtId="167" fontId="11" fillId="27" borderId="0" xfId="290" applyNumberFormat="1" applyFont="1" applyFill="1"/>
    <xf numFmtId="167" fontId="11" fillId="27" borderId="0" xfId="290" applyNumberFormat="1" applyFont="1" applyFill="1" applyBorder="1"/>
    <xf numFmtId="37" fontId="12" fillId="27" borderId="0" xfId="263" applyNumberFormat="1" applyFont="1" applyFill="1"/>
    <xf numFmtId="166" fontId="12" fillId="27" borderId="0" xfId="263" applyNumberFormat="1" applyFont="1" applyFill="1" applyAlignment="1" applyProtection="1">
      <protection locked="0"/>
    </xf>
    <xf numFmtId="166" fontId="11" fillId="27" borderId="0" xfId="263" applyNumberFormat="1" applyFont="1" applyFill="1" applyAlignment="1" applyProtection="1">
      <protection locked="0"/>
    </xf>
    <xf numFmtId="166" fontId="12" fillId="27" borderId="0" xfId="263" applyNumberFormat="1" applyFont="1" applyFill="1" applyAlignment="1"/>
    <xf numFmtId="41" fontId="11" fillId="27" borderId="0" xfId="264" applyNumberFormat="1" applyFont="1" applyFill="1" applyAlignment="1" applyProtection="1">
      <protection locked="0"/>
    </xf>
    <xf numFmtId="167" fontId="12" fillId="27" borderId="0" xfId="263" applyNumberFormat="1" applyFont="1" applyFill="1" applyBorder="1" applyProtection="1">
      <protection locked="0"/>
    </xf>
    <xf numFmtId="174" fontId="12" fillId="27" borderId="0" xfId="264" applyNumberFormat="1" applyFont="1" applyFill="1" applyBorder="1"/>
    <xf numFmtId="0" fontId="11" fillId="27" borderId="0" xfId="274" applyFont="1" applyFill="1" applyAlignment="1">
      <alignment horizontal="center"/>
    </xf>
    <xf numFmtId="166" fontId="12" fillId="27" borderId="23" xfId="263" applyNumberFormat="1" applyFont="1" applyFill="1" applyBorder="1" applyAlignment="1">
      <alignment horizontal="right"/>
    </xf>
    <xf numFmtId="166" fontId="12" fillId="27" borderId="18" xfId="263" applyNumberFormat="1" applyFont="1" applyFill="1" applyBorder="1" applyAlignment="1">
      <alignment horizontal="right"/>
    </xf>
    <xf numFmtId="166" fontId="11" fillId="27" borderId="0" xfId="263" applyNumberFormat="1" applyFont="1" applyFill="1" applyAlignment="1">
      <alignment horizontal="center"/>
    </xf>
    <xf numFmtId="166" fontId="11" fillId="27" borderId="0" xfId="263" applyNumberFormat="1" applyFont="1" applyFill="1" applyBorder="1" applyAlignment="1"/>
    <xf numFmtId="173" fontId="12" fillId="27" borderId="11" xfId="289" applyNumberFormat="1" applyFont="1" applyFill="1" applyBorder="1"/>
    <xf numFmtId="173" fontId="12" fillId="27" borderId="11" xfId="264" applyNumberFormat="1" applyFont="1" applyFill="1" applyBorder="1"/>
    <xf numFmtId="166" fontId="12" fillId="27" borderId="0" xfId="263" applyNumberFormat="1" applyFont="1" applyFill="1" applyAlignment="1" applyProtection="1"/>
    <xf numFmtId="166" fontId="11" fillId="27" borderId="0" xfId="263" applyNumberFormat="1" applyFont="1" applyFill="1" applyBorder="1" applyAlignment="1">
      <alignment horizontal="left"/>
    </xf>
    <xf numFmtId="166" fontId="12" fillId="27" borderId="0" xfId="263" applyNumberFormat="1" applyFont="1" applyFill="1" applyBorder="1" applyAlignment="1"/>
    <xf numFmtId="167" fontId="12" fillId="27" borderId="0" xfId="263" applyNumberFormat="1" applyFont="1" applyFill="1" applyBorder="1" applyAlignment="1"/>
    <xf numFmtId="164" fontId="12" fillId="27" borderId="0" xfId="276" applyFont="1" applyFill="1" applyAlignment="1">
      <alignment horizontal="center"/>
    </xf>
    <xf numFmtId="164" fontId="12" fillId="27" borderId="0" xfId="276" applyFont="1" applyFill="1" applyAlignment="1"/>
    <xf numFmtId="166" fontId="12" fillId="27" borderId="0" xfId="263" applyNumberFormat="1" applyFont="1" applyFill="1" applyAlignment="1" applyProtection="1">
      <alignment horizontal="right"/>
      <protection locked="0"/>
    </xf>
    <xf numFmtId="164" fontId="34" fillId="27" borderId="0" xfId="276" applyFont="1" applyFill="1" applyBorder="1" applyAlignment="1"/>
    <xf numFmtId="164" fontId="12" fillId="27" borderId="0" xfId="276" applyFont="1" applyFill="1" applyBorder="1" applyAlignment="1"/>
    <xf numFmtId="166" fontId="11" fillId="27" borderId="0" xfId="263" applyNumberFormat="1" applyFont="1" applyFill="1" applyAlignment="1">
      <alignment horizontal="left"/>
    </xf>
    <xf numFmtId="166" fontId="12" fillId="27" borderId="0" xfId="263" applyNumberFormat="1" applyFont="1" applyFill="1" applyAlignment="1">
      <alignment horizontal="left"/>
    </xf>
    <xf numFmtId="173" fontId="12" fillId="27" borderId="30" xfId="264" applyNumberFormat="1" applyFont="1" applyFill="1" applyBorder="1" applyAlignment="1">
      <alignment horizontal="right"/>
    </xf>
    <xf numFmtId="166" fontId="12" fillId="27" borderId="0" xfId="263" applyNumberFormat="1" applyFont="1" applyFill="1" applyAlignment="1">
      <alignment horizontal="right"/>
    </xf>
    <xf numFmtId="164" fontId="11" fillId="27" borderId="0" xfId="276" applyFont="1" applyFill="1" applyBorder="1" applyAlignment="1"/>
    <xf numFmtId="167" fontId="12" fillId="27" borderId="30" xfId="263" applyNumberFormat="1" applyFont="1" applyFill="1" applyBorder="1"/>
    <xf numFmtId="166" fontId="11" fillId="27" borderId="0" xfId="263" applyNumberFormat="1" applyFont="1" applyFill="1" applyAlignment="1">
      <alignment horizontal="right"/>
    </xf>
    <xf numFmtId="166" fontId="12" fillId="27" borderId="0" xfId="263" applyNumberFormat="1" applyFont="1" applyFill="1" applyBorder="1" applyAlignment="1" applyProtection="1">
      <alignment horizontal="right"/>
      <protection locked="0"/>
    </xf>
    <xf numFmtId="166" fontId="12" fillId="27" borderId="0" xfId="263" applyNumberFormat="1" applyFont="1" applyFill="1" applyBorder="1" applyAlignment="1">
      <alignment horizontal="left"/>
    </xf>
    <xf numFmtId="166" fontId="11" fillId="27" borderId="0" xfId="263" applyNumberFormat="1" applyFont="1" applyFill="1" applyAlignment="1" applyProtection="1">
      <alignment horizontal="right"/>
      <protection locked="0"/>
    </xf>
    <xf numFmtId="166" fontId="12" fillId="27" borderId="0" xfId="263" applyNumberFormat="1" applyFont="1" applyFill="1" applyAlignment="1" applyProtection="1">
      <alignment horizontal="right"/>
    </xf>
    <xf numFmtId="166" fontId="12" fillId="27" borderId="0" xfId="263" applyNumberFormat="1" applyFont="1" applyFill="1" applyAlignment="1">
      <alignment horizontal="left"/>
    </xf>
    <xf numFmtId="164" fontId="11" fillId="27" borderId="0" xfId="276" applyFont="1" applyFill="1" applyAlignment="1">
      <alignment horizontal="center"/>
    </xf>
    <xf numFmtId="166" fontId="11" fillId="27" borderId="0" xfId="263" applyNumberFormat="1" applyFont="1" applyFill="1" applyAlignment="1"/>
    <xf numFmtId="167" fontId="12" fillId="0" borderId="17" xfId="263" applyNumberFormat="1" applyFont="1" applyFill="1" applyBorder="1"/>
    <xf numFmtId="173" fontId="33" fillId="0" borderId="0" xfId="264" applyNumberFormat="1" applyFont="1" applyFill="1" applyBorder="1"/>
    <xf numFmtId="167" fontId="12" fillId="0" borderId="0" xfId="263" applyNumberFormat="1" applyFont="1" applyFill="1" applyBorder="1"/>
    <xf numFmtId="167" fontId="14" fillId="0" borderId="17" xfId="263" applyNumberFormat="1" applyFont="1" applyFill="1" applyBorder="1"/>
    <xf numFmtId="167" fontId="14" fillId="0" borderId="0" xfId="263" applyNumberFormat="1" applyFont="1" applyFill="1" applyBorder="1"/>
    <xf numFmtId="167" fontId="14" fillId="0" borderId="0" xfId="263" applyNumberFormat="1" applyFont="1" applyFill="1" applyBorder="1" applyAlignment="1">
      <alignment horizontal="right"/>
    </xf>
    <xf numFmtId="167" fontId="12" fillId="0" borderId="0" xfId="263" applyNumberFormat="1" applyFont="1" applyFill="1" applyBorder="1" applyAlignment="1">
      <alignment horizontal="right"/>
    </xf>
    <xf numFmtId="167" fontId="14" fillId="0" borderId="18" xfId="263" applyNumberFormat="1" applyFont="1" applyFill="1" applyBorder="1"/>
    <xf numFmtId="167" fontId="14" fillId="0" borderId="17" xfId="263" applyNumberFormat="1" applyFont="1" applyFill="1" applyBorder="1" applyAlignment="1">
      <alignment horizontal="right"/>
    </xf>
    <xf numFmtId="167" fontId="13" fillId="0" borderId="17" xfId="263" applyNumberFormat="1" applyFont="1" applyFill="1" applyBorder="1" applyAlignment="1">
      <alignment horizontal="right"/>
    </xf>
    <xf numFmtId="167" fontId="13" fillId="0" borderId="0" xfId="263" applyNumberFormat="1" applyFont="1" applyFill="1" applyBorder="1" applyAlignment="1">
      <alignment horizontal="right"/>
    </xf>
    <xf numFmtId="167" fontId="11" fillId="0" borderId="17" xfId="263" applyNumberFormat="1" applyFont="1" applyFill="1" applyBorder="1"/>
    <xf numFmtId="167" fontId="11" fillId="0" borderId="0" xfId="263" applyNumberFormat="1" applyFont="1" applyFill="1" applyBorder="1"/>
    <xf numFmtId="167" fontId="12" fillId="0" borderId="19" xfId="263" applyNumberFormat="1" applyFont="1" applyFill="1" applyBorder="1"/>
    <xf numFmtId="166" fontId="11" fillId="0" borderId="17" xfId="263" applyNumberFormat="1" applyFont="1" applyFill="1" applyBorder="1"/>
    <xf numFmtId="166" fontId="11" fillId="0" borderId="0" xfId="263" applyNumberFormat="1" applyFont="1" applyFill="1" applyBorder="1"/>
    <xf numFmtId="173" fontId="33" fillId="0" borderId="17" xfId="264" applyNumberFormat="1" applyFont="1" applyFill="1" applyBorder="1"/>
    <xf numFmtId="167" fontId="12" fillId="0" borderId="13" xfId="263" applyNumberFormat="1" applyFont="1" applyFill="1" applyBorder="1"/>
    <xf numFmtId="167" fontId="12" fillId="0" borderId="0" xfId="264" applyNumberFormat="1" applyFont="1" applyFill="1" applyBorder="1"/>
    <xf numFmtId="167" fontId="12" fillId="0" borderId="0" xfId="290" applyNumberFormat="1" applyFont="1" applyFill="1" applyBorder="1"/>
    <xf numFmtId="167" fontId="12" fillId="0" borderId="11" xfId="263" applyNumberFormat="1" applyFont="1" applyFill="1" applyBorder="1"/>
    <xf numFmtId="167" fontId="12" fillId="0" borderId="0" xfId="263" applyNumberFormat="1" applyFont="1" applyFill="1" applyProtection="1">
      <protection locked="0"/>
    </xf>
    <xf numFmtId="167" fontId="12" fillId="0" borderId="0" xfId="263" applyNumberFormat="1" applyFont="1" applyFill="1"/>
    <xf numFmtId="167" fontId="12" fillId="0" borderId="16" xfId="263" applyNumberFormat="1" applyFont="1" applyFill="1" applyBorder="1"/>
    <xf numFmtId="41" fontId="12" fillId="0" borderId="0" xfId="264" applyNumberFormat="1" applyFont="1" applyFill="1" applyBorder="1"/>
    <xf numFmtId="41" fontId="15" fillId="0" borderId="0" xfId="264" applyNumberFormat="1" applyFont="1" applyFill="1" applyBorder="1"/>
    <xf numFmtId="171" fontId="12" fillId="0" borderId="0" xfId="264" applyNumberFormat="1" applyFont="1" applyFill="1" applyBorder="1"/>
    <xf numFmtId="174" fontId="12" fillId="0" borderId="12" xfId="264" applyNumberFormat="1" applyFont="1" applyFill="1" applyBorder="1"/>
    <xf numFmtId="174" fontId="11" fillId="0" borderId="0" xfId="263" applyNumberFormat="1" applyFont="1" applyFill="1"/>
    <xf numFmtId="44" fontId="12" fillId="0" borderId="12" xfId="264" applyNumberFormat="1" applyFont="1" applyFill="1" applyBorder="1"/>
    <xf numFmtId="44" fontId="12" fillId="0" borderId="0" xfId="264" applyNumberFormat="1" applyFont="1" applyFill="1"/>
    <xf numFmtId="44" fontId="12" fillId="0" borderId="0" xfId="264" applyFont="1" applyFill="1"/>
    <xf numFmtId="164" fontId="11" fillId="27" borderId="0" xfId="276" applyFont="1" applyFill="1" applyAlignment="1">
      <alignment horizontal="center"/>
    </xf>
    <xf numFmtId="0" fontId="11" fillId="27" borderId="0" xfId="274" applyFont="1" applyFill="1" applyAlignment="1">
      <alignment horizontal="center"/>
    </xf>
    <xf numFmtId="43" fontId="12" fillId="0" borderId="0" xfId="263" applyNumberFormat="1" applyFont="1" applyFill="1"/>
    <xf numFmtId="166" fontId="12" fillId="0" borderId="0" xfId="263" applyNumberFormat="1" applyFont="1" applyFill="1" applyAlignment="1" applyProtection="1">
      <protection locked="0"/>
    </xf>
    <xf numFmtId="166" fontId="12" fillId="0" borderId="0" xfId="263" applyNumberFormat="1" applyFont="1" applyFill="1" applyAlignment="1" applyProtection="1">
      <alignment horizontal="left"/>
      <protection locked="0"/>
    </xf>
    <xf numFmtId="166" fontId="11" fillId="0" borderId="0" xfId="263" applyNumberFormat="1" applyFont="1" applyFill="1" applyAlignment="1" applyProtection="1">
      <protection locked="0"/>
    </xf>
    <xf numFmtId="167" fontId="12" fillId="0" borderId="13" xfId="290" applyNumberFormat="1" applyFont="1" applyFill="1" applyBorder="1"/>
    <xf numFmtId="166" fontId="12" fillId="0" borderId="0" xfId="263" applyNumberFormat="1" applyFont="1" applyFill="1" applyBorder="1" applyAlignment="1" applyProtection="1">
      <protection locked="0"/>
    </xf>
    <xf numFmtId="164" fontId="11" fillId="27" borderId="0" xfId="276" applyFont="1" applyFill="1" applyAlignment="1">
      <alignment horizontal="center"/>
    </xf>
    <xf numFmtId="0" fontId="12" fillId="0" borderId="0" xfId="294" applyFont="1" applyFill="1" applyAlignment="1">
      <alignment horizontal="left" indent="2"/>
    </xf>
    <xf numFmtId="166" fontId="11" fillId="27" borderId="0" xfId="263" applyNumberFormat="1" applyFont="1" applyFill="1" applyBorder="1" applyAlignment="1">
      <alignment horizontal="center"/>
    </xf>
    <xf numFmtId="175" fontId="9" fillId="27" borderId="0" xfId="274" applyNumberFormat="1" applyFont="1" applyFill="1"/>
    <xf numFmtId="166" fontId="11" fillId="27" borderId="0" xfId="263" applyNumberFormat="1" applyFont="1" applyFill="1" applyBorder="1" applyAlignment="1">
      <alignment horizontal="center"/>
    </xf>
    <xf numFmtId="166" fontId="12" fillId="26" borderId="0" xfId="263" applyNumberFormat="1" applyFont="1" applyFill="1"/>
    <xf numFmtId="166" fontId="12" fillId="0" borderId="0" xfId="263" applyNumberFormat="1" applyFont="1" applyFill="1"/>
    <xf numFmtId="167" fontId="12" fillId="27" borderId="0" xfId="263" applyNumberFormat="1" applyFont="1" applyFill="1" applyBorder="1"/>
    <xf numFmtId="167" fontId="12" fillId="0" borderId="0" xfId="263" applyNumberFormat="1" applyFont="1" applyFill="1" applyBorder="1"/>
    <xf numFmtId="166" fontId="12" fillId="0" borderId="0" xfId="263" applyNumberFormat="1" applyFont="1" applyFill="1" applyAlignment="1" applyProtection="1">
      <protection locked="0"/>
    </xf>
    <xf numFmtId="44" fontId="12" fillId="27" borderId="12" xfId="264" applyNumberFormat="1" applyFont="1" applyFill="1" applyBorder="1"/>
    <xf numFmtId="167" fontId="12" fillId="27" borderId="0" xfId="263" applyNumberFormat="1" applyFont="1" applyFill="1" applyBorder="1"/>
    <xf numFmtId="166" fontId="11" fillId="27" borderId="0" xfId="263" applyNumberFormat="1" applyFont="1" applyFill="1" applyBorder="1" applyAlignment="1">
      <alignment horizontal="center"/>
    </xf>
    <xf numFmtId="166" fontId="11" fillId="27" borderId="11" xfId="263" quotePrefix="1" applyNumberFormat="1" applyFont="1" applyFill="1" applyBorder="1" applyAlignment="1" applyProtection="1">
      <alignment horizontal="center"/>
      <protection locked="0"/>
    </xf>
    <xf numFmtId="166" fontId="13" fillId="27" borderId="0" xfId="263" quotePrefix="1" applyNumberFormat="1" applyFont="1" applyFill="1" applyBorder="1" applyAlignment="1" applyProtection="1">
      <alignment horizontal="center"/>
      <protection locked="0"/>
    </xf>
    <xf numFmtId="167" fontId="14" fillId="27" borderId="19" xfId="263" applyNumberFormat="1" applyFont="1" applyFill="1" applyBorder="1" applyAlignment="1">
      <alignment horizontal="right"/>
    </xf>
    <xf numFmtId="167" fontId="12" fillId="0" borderId="0" xfId="263" applyNumberFormat="1" applyFont="1" applyFill="1" applyBorder="1"/>
    <xf numFmtId="166" fontId="12" fillId="0" borderId="0" xfId="263" applyNumberFormat="1" applyFont="1" applyFill="1" applyAlignment="1" applyProtection="1">
      <protection locked="0"/>
    </xf>
    <xf numFmtId="175" fontId="12" fillId="0" borderId="0" xfId="294" applyNumberFormat="1" applyFont="1" applyFill="1" applyBorder="1"/>
    <xf numFmtId="166" fontId="12" fillId="26" borderId="0" xfId="263" applyNumberFormat="1" applyFont="1" applyFill="1"/>
    <xf numFmtId="167" fontId="12" fillId="27" borderId="0" xfId="263" applyNumberFormat="1" applyFont="1" applyFill="1" applyBorder="1"/>
    <xf numFmtId="166" fontId="12" fillId="27" borderId="0" xfId="263" applyNumberFormat="1" applyFont="1" applyFill="1"/>
    <xf numFmtId="0" fontId="12" fillId="0" borderId="0" xfId="294" applyFont="1" applyFill="1"/>
    <xf numFmtId="176" fontId="12" fillId="0" borderId="0" xfId="294" applyNumberFormat="1" applyFont="1" applyFill="1"/>
    <xf numFmtId="175" fontId="12" fillId="0" borderId="0" xfId="294" applyNumberFormat="1" applyFont="1" applyFill="1"/>
    <xf numFmtId="0" fontId="11" fillId="0" borderId="0" xfId="294" applyFont="1" applyFill="1" applyAlignment="1">
      <alignment horizontal="center"/>
    </xf>
    <xf numFmtId="166" fontId="11" fillId="0" borderId="0" xfId="263" applyNumberFormat="1" applyFont="1" applyFill="1" applyBorder="1" applyAlignment="1">
      <alignment horizontal="center"/>
    </xf>
    <xf numFmtId="166" fontId="11" fillId="0" borderId="11" xfId="263" quotePrefix="1" applyNumberFormat="1" applyFont="1" applyFill="1" applyBorder="1" applyAlignment="1" applyProtection="1">
      <alignment horizontal="center"/>
      <protection locked="0"/>
    </xf>
    <xf numFmtId="166" fontId="13" fillId="0" borderId="0" xfId="263" quotePrefix="1" applyNumberFormat="1" applyFont="1" applyFill="1" applyBorder="1" applyAlignment="1" applyProtection="1">
      <alignment horizontal="center"/>
      <protection locked="0"/>
    </xf>
    <xf numFmtId="0" fontId="52" fillId="0" borderId="0" xfId="294" applyFont="1" applyFill="1"/>
    <xf numFmtId="174" fontId="12" fillId="0" borderId="0" xfId="294" applyNumberFormat="1" applyFont="1" applyFill="1"/>
    <xf numFmtId="175" fontId="12" fillId="0" borderId="13" xfId="263" applyNumberFormat="1" applyFont="1" applyFill="1" applyBorder="1"/>
    <xf numFmtId="176" fontId="12" fillId="0" borderId="0" xfId="263" applyNumberFormat="1" applyFont="1" applyFill="1" applyBorder="1"/>
    <xf numFmtId="176" fontId="12" fillId="0" borderId="0" xfId="263" applyNumberFormat="1" applyFont="1" applyFill="1"/>
    <xf numFmtId="0" fontId="11" fillId="0" borderId="0" xfId="294" applyFont="1" applyFill="1" applyBorder="1" applyAlignment="1">
      <alignment vertical="center"/>
    </xf>
    <xf numFmtId="174" fontId="12" fillId="0" borderId="12" xfId="294" applyNumberFormat="1" applyFont="1" applyFill="1" applyBorder="1" applyAlignment="1">
      <alignment vertical="center"/>
    </xf>
    <xf numFmtId="171" fontId="12" fillId="0" borderId="0" xfId="294" applyNumberFormat="1" applyFont="1" applyFill="1" applyBorder="1" applyAlignment="1">
      <alignment vertical="center"/>
    </xf>
    <xf numFmtId="0" fontId="11" fillId="0" borderId="0" xfId="294" applyFont="1" applyFill="1" applyAlignment="1">
      <alignment vertical="center"/>
    </xf>
    <xf numFmtId="171" fontId="12" fillId="0" borderId="0" xfId="294" applyNumberFormat="1" applyFont="1" applyFill="1"/>
    <xf numFmtId="0" fontId="11" fillId="0" borderId="0" xfId="294" applyFont="1" applyFill="1" applyBorder="1"/>
    <xf numFmtId="169" fontId="12" fillId="0" borderId="0" xfId="294" applyNumberFormat="1" applyFont="1" applyFill="1" applyBorder="1"/>
    <xf numFmtId="9" fontId="12" fillId="0" borderId="0" xfId="291" applyFont="1" applyFill="1"/>
    <xf numFmtId="176" fontId="12" fillId="0" borderId="0" xfId="294" applyNumberFormat="1" applyFont="1" applyFill="1" applyBorder="1"/>
    <xf numFmtId="0" fontId="12" fillId="0" borderId="0" xfId="294" applyFont="1" applyFill="1" applyBorder="1" applyAlignment="1">
      <alignment horizontal="left" indent="2"/>
    </xf>
    <xf numFmtId="175" fontId="12" fillId="0" borderId="11" xfId="294" applyNumberFormat="1" applyFont="1" applyFill="1" applyBorder="1"/>
    <xf numFmtId="0" fontId="12" fillId="0" borderId="0" xfId="294" applyFont="1" applyFill="1" applyBorder="1"/>
    <xf numFmtId="175" fontId="12" fillId="0" borderId="16" xfId="294" applyNumberFormat="1" applyFont="1" applyFill="1" applyBorder="1"/>
    <xf numFmtId="171" fontId="12" fillId="0" borderId="0" xfId="294" applyNumberFormat="1" applyFont="1" applyFill="1" applyBorder="1"/>
    <xf numFmtId="44" fontId="12" fillId="0" borderId="0" xfId="294" applyNumberFormat="1" applyFont="1" applyFill="1" applyBorder="1"/>
    <xf numFmtId="43" fontId="12" fillId="0" borderId="11" xfId="294" applyNumberFormat="1" applyFont="1" applyFill="1" applyBorder="1"/>
    <xf numFmtId="43" fontId="12" fillId="0" borderId="0" xfId="294" applyNumberFormat="1" applyFont="1" applyFill="1"/>
    <xf numFmtId="177" fontId="12" fillId="0" borderId="0" xfId="294" applyNumberFormat="1" applyFont="1" applyFill="1"/>
    <xf numFmtId="44" fontId="12" fillId="0" borderId="12" xfId="294" applyNumberFormat="1" applyFont="1" applyFill="1" applyBorder="1" applyAlignment="1">
      <alignment vertical="center"/>
    </xf>
    <xf numFmtId="44" fontId="12" fillId="0" borderId="0" xfId="294" applyNumberFormat="1" applyFont="1" applyFill="1" applyBorder="1" applyAlignment="1">
      <alignment vertical="center"/>
    </xf>
    <xf numFmtId="178" fontId="12" fillId="0" borderId="0" xfId="294" applyNumberFormat="1" applyFont="1" applyFill="1"/>
    <xf numFmtId="175" fontId="12" fillId="0" borderId="0" xfId="263" applyNumberFormat="1" applyFont="1" applyFill="1" applyBorder="1"/>
    <xf numFmtId="174" fontId="12" fillId="0" borderId="0" xfId="294" applyNumberFormat="1" applyFont="1" applyFill="1" applyBorder="1" applyAlignment="1">
      <alignment vertical="center"/>
    </xf>
    <xf numFmtId="174" fontId="11" fillId="0" borderId="0" xfId="294" applyNumberFormat="1" applyFont="1" applyFill="1" applyAlignment="1">
      <alignment vertical="center"/>
    </xf>
    <xf numFmtId="0" fontId="12" fillId="0" borderId="24" xfId="294" applyFont="1" applyFill="1" applyBorder="1"/>
    <xf numFmtId="0" fontId="12" fillId="0" borderId="16" xfId="294" applyFont="1" applyFill="1" applyBorder="1"/>
    <xf numFmtId="0" fontId="12" fillId="0" borderId="25" xfId="294" applyFont="1" applyFill="1" applyBorder="1"/>
    <xf numFmtId="0" fontId="12" fillId="0" borderId="27" xfId="294" applyFont="1" applyFill="1" applyBorder="1"/>
    <xf numFmtId="173" fontId="12" fillId="0" borderId="0" xfId="264" applyNumberFormat="1" applyFont="1" applyFill="1" applyBorder="1"/>
    <xf numFmtId="173" fontId="12" fillId="0" borderId="0" xfId="294" applyNumberFormat="1" applyFont="1" applyFill="1" applyBorder="1"/>
    <xf numFmtId="173" fontId="12" fillId="0" borderId="27" xfId="264" applyNumberFormat="1" applyFont="1" applyFill="1" applyBorder="1"/>
    <xf numFmtId="0" fontId="12" fillId="0" borderId="26" xfId="294" applyFont="1" applyFill="1" applyBorder="1"/>
    <xf numFmtId="0" fontId="11" fillId="0" borderId="26" xfId="294" applyFont="1" applyFill="1" applyBorder="1"/>
    <xf numFmtId="9" fontId="12" fillId="0" borderId="0" xfId="291" applyNumberFormat="1" applyFont="1" applyFill="1" applyBorder="1"/>
    <xf numFmtId="9" fontId="12" fillId="0" borderId="27" xfId="291" applyNumberFormat="1" applyFont="1" applyFill="1" applyBorder="1"/>
    <xf numFmtId="0" fontId="12" fillId="0" borderId="28" xfId="294" applyFont="1" applyFill="1" applyBorder="1"/>
    <xf numFmtId="0" fontId="12" fillId="0" borderId="11" xfId="294" applyFont="1" applyFill="1" applyBorder="1"/>
    <xf numFmtId="0" fontId="12" fillId="0" borderId="29" xfId="294" applyFont="1" applyFill="1" applyBorder="1"/>
    <xf numFmtId="0" fontId="12" fillId="0" borderId="0" xfId="294" applyFont="1" applyFill="1" applyAlignment="1">
      <alignment wrapText="1"/>
    </xf>
    <xf numFmtId="183" fontId="12" fillId="0" borderId="0" xfId="295" applyNumberFormat="1" applyFont="1" applyFill="1" applyAlignment="1"/>
    <xf numFmtId="166" fontId="11" fillId="0" borderId="26" xfId="263" applyNumberFormat="1" applyFont="1" applyFill="1" applyBorder="1"/>
    <xf numFmtId="167" fontId="14" fillId="0" borderId="19" xfId="263" applyNumberFormat="1" applyFont="1" applyFill="1" applyBorder="1" applyAlignment="1">
      <alignment horizontal="right"/>
    </xf>
    <xf numFmtId="0" fontId="11" fillId="0" borderId="0" xfId="294" applyFont="1" applyFill="1" applyAlignment="1">
      <alignment horizontal="center"/>
    </xf>
    <xf numFmtId="0" fontId="34" fillId="0" borderId="0" xfId="295" applyFont="1" applyFill="1" applyAlignment="1"/>
    <xf numFmtId="0" fontId="12" fillId="0" borderId="0" xfId="295" applyFont="1" applyFill="1" applyAlignment="1"/>
    <xf numFmtId="0" fontId="12" fillId="0" borderId="0" xfId="295" applyFont="1" applyFill="1" applyAlignment="1">
      <alignment vertical="center"/>
    </xf>
    <xf numFmtId="0" fontId="11" fillId="0" borderId="0" xfId="295" applyFont="1" applyFill="1" applyAlignment="1"/>
    <xf numFmtId="0" fontId="12" fillId="0" borderId="0" xfId="295" applyFont="1" applyFill="1" applyAlignment="1">
      <alignment horizontal="left" indent="2"/>
    </xf>
    <xf numFmtId="39" fontId="12" fillId="0" borderId="0" xfId="295" applyNumberFormat="1" applyFont="1" applyFill="1" applyAlignment="1"/>
    <xf numFmtId="179" fontId="12" fillId="0" borderId="0" xfId="295" applyNumberFormat="1" applyFont="1" applyFill="1" applyAlignment="1"/>
    <xf numFmtId="179" fontId="12" fillId="0" borderId="0" xfId="291" applyNumberFormat="1" applyFont="1" applyFill="1" applyAlignment="1"/>
    <xf numFmtId="179" fontId="12" fillId="0" borderId="0" xfId="293" applyNumberFormat="1" applyFont="1" applyFill="1" applyAlignment="1"/>
    <xf numFmtId="10" fontId="12" fillId="0" borderId="0" xfId="295" applyNumberFormat="1" applyFont="1" applyFill="1" applyAlignment="1"/>
    <xf numFmtId="43" fontId="12" fillId="0" borderId="0" xfId="263" applyFont="1" applyFill="1" applyAlignment="1"/>
    <xf numFmtId="179" fontId="12" fillId="0" borderId="0" xfId="291" quotePrefix="1" applyNumberFormat="1" applyFont="1" applyFill="1" applyAlignment="1">
      <alignment horizontal="right"/>
    </xf>
    <xf numFmtId="180" fontId="12" fillId="0" borderId="0" xfId="295" applyNumberFormat="1" applyFont="1" applyFill="1" applyAlignment="1"/>
    <xf numFmtId="166" fontId="12" fillId="0" borderId="0" xfId="263" applyNumberFormat="1" applyFont="1" applyFill="1" applyAlignment="1"/>
    <xf numFmtId="37" fontId="12" fillId="0" borderId="0" xfId="295" applyNumberFormat="1" applyFont="1" applyFill="1" applyAlignment="1"/>
    <xf numFmtId="167" fontId="12" fillId="0" borderId="0" xfId="263" applyNumberFormat="1" applyFont="1" applyFill="1" applyAlignment="1"/>
    <xf numFmtId="181" fontId="12" fillId="0" borderId="0" xfId="295" applyNumberFormat="1" applyFont="1" applyFill="1" applyAlignment="1"/>
    <xf numFmtId="169" fontId="12" fillId="0" borderId="0" xfId="295" applyNumberFormat="1" applyFont="1" applyFill="1" applyAlignment="1"/>
    <xf numFmtId="182" fontId="12" fillId="0" borderId="0" xfId="295" applyNumberFormat="1" applyFont="1" applyFill="1" applyAlignment="1"/>
    <xf numFmtId="0" fontId="12" fillId="0" borderId="0" xfId="295" applyFont="1" applyFill="1" applyAlignment="1">
      <alignment horizontal="left" indent="4"/>
    </xf>
    <xf numFmtId="0" fontId="12" fillId="0" borderId="0" xfId="295" applyFont="1" applyFill="1">
      <alignment vertical="top"/>
    </xf>
    <xf numFmtId="37" fontId="12" fillId="0" borderId="0" xfId="263" applyNumberFormat="1" applyFont="1" applyFill="1" applyAlignment="1"/>
    <xf numFmtId="167" fontId="12" fillId="0" borderId="0" xfId="263" applyNumberFormat="1" applyFont="1" applyFill="1" applyAlignment="1">
      <alignment vertical="top"/>
    </xf>
    <xf numFmtId="42" fontId="12" fillId="0" borderId="0" xfId="295" applyNumberFormat="1" applyFont="1" applyFill="1">
      <alignment vertical="top"/>
    </xf>
    <xf numFmtId="0" fontId="56" fillId="0" borderId="0" xfId="295" applyFont="1" applyFill="1" applyAlignment="1">
      <alignment horizontal="left" vertical="top" indent="2"/>
    </xf>
    <xf numFmtId="0" fontId="11" fillId="0" borderId="0" xfId="294" applyFont="1" applyFill="1" applyAlignment="1">
      <alignment horizontal="center"/>
    </xf>
    <xf numFmtId="166" fontId="11" fillId="27" borderId="0" xfId="263" applyNumberFormat="1" applyFont="1" applyFill="1" applyBorder="1" applyAlignment="1">
      <alignment horizontal="center"/>
    </xf>
    <xf numFmtId="166" fontId="11" fillId="27" borderId="0" xfId="263" applyNumberFormat="1" applyFont="1" applyFill="1" applyAlignment="1">
      <alignment horizontal="center"/>
    </xf>
    <xf numFmtId="166" fontId="11" fillId="27" borderId="11" xfId="263" applyNumberFormat="1" applyFont="1" applyFill="1" applyBorder="1" applyAlignment="1">
      <alignment horizontal="center"/>
    </xf>
    <xf numFmtId="166" fontId="12" fillId="27" borderId="0" xfId="263" applyNumberFormat="1" applyFont="1" applyFill="1" applyAlignment="1">
      <alignment horizontal="left"/>
    </xf>
    <xf numFmtId="166" fontId="11" fillId="27" borderId="0" xfId="263" applyNumberFormat="1" applyFont="1" applyFill="1" applyAlignment="1">
      <alignment horizontal="left"/>
    </xf>
    <xf numFmtId="164" fontId="11" fillId="27" borderId="0" xfId="276" applyFont="1" applyFill="1" applyAlignment="1">
      <alignment horizontal="center"/>
    </xf>
    <xf numFmtId="164" fontId="11" fillId="27" borderId="0" xfId="276" applyFont="1" applyFill="1" applyBorder="1" applyAlignment="1">
      <alignment horizontal="left"/>
    </xf>
    <xf numFmtId="0" fontId="11" fillId="27" borderId="0" xfId="274" applyFont="1" applyFill="1" applyAlignment="1">
      <alignment horizontal="center"/>
    </xf>
    <xf numFmtId="166" fontId="11" fillId="0" borderId="11" xfId="263" applyNumberFormat="1" applyFont="1" applyFill="1" applyBorder="1" applyAlignment="1">
      <alignment horizontal="center"/>
    </xf>
    <xf numFmtId="0" fontId="11" fillId="0" borderId="0" xfId="294" applyFont="1" applyFill="1" applyAlignment="1">
      <alignment horizontal="center"/>
    </xf>
    <xf numFmtId="0" fontId="11" fillId="0" borderId="0" xfId="296" applyFont="1" applyFill="1" applyAlignment="1">
      <alignment horizontal="center"/>
    </xf>
    <xf numFmtId="0" fontId="11" fillId="0" borderId="0" xfId="295" applyFont="1" applyFill="1" applyAlignment="1">
      <alignment horizontal="center"/>
    </xf>
    <xf numFmtId="0" fontId="11" fillId="0" borderId="11" xfId="295" applyFont="1" applyFill="1" applyBorder="1" applyAlignment="1">
      <alignment horizontal="center" vertical="center"/>
    </xf>
    <xf numFmtId="164" fontId="13" fillId="0" borderId="0" xfId="0" applyFont="1" applyAlignment="1">
      <alignment horizontal="center"/>
    </xf>
    <xf numFmtId="166" fontId="11" fillId="26" borderId="0" xfId="263" applyNumberFormat="1" applyFont="1" applyFill="1" applyBorder="1" applyAlignment="1">
      <alignment horizontal="center"/>
    </xf>
    <xf numFmtId="166" fontId="11" fillId="26" borderId="0" xfId="263" applyNumberFormat="1" applyFont="1" applyFill="1" applyAlignment="1">
      <alignment horizontal="center"/>
    </xf>
    <xf numFmtId="0" fontId="11" fillId="0" borderId="0" xfId="294" applyFont="1" applyFill="1"/>
  </cellXfs>
  <cellStyles count="304">
    <cellStyle name="_Rid_1_al" xfId="1"/>
    <cellStyle name="_Rid_1_at" xfId="2"/>
    <cellStyle name="_Rid_1_cf" xfId="3"/>
    <cellStyle name="_Rid_1_cl" xfId="4"/>
    <cellStyle name="_Rid_1_cs" xfId="5"/>
    <cellStyle name="_Rid_1_ct" xfId="6"/>
    <cellStyle name="_Rid_1_cv" xfId="7"/>
    <cellStyle name="_Rid_1_dm" xfId="8"/>
    <cellStyle name="_Rid_1_dm 2" xfId="297"/>
    <cellStyle name="_Rid_1_dm_Non gaap PR" xfId="9"/>
    <cellStyle name="_Rid_1_dm_non-GAAP reconciliation operating" xfId="10"/>
    <cellStyle name="_Rid_1_dm_PF detailed Revenue" xfId="11"/>
    <cellStyle name="_Rid_1_dm_PF Non-GAAP ER to Vince" xfId="12"/>
    <cellStyle name="_Rid_1_dm_Press Release FS" xfId="13"/>
    <cellStyle name="_Rid_1_dm_Q2 2008 Board Book" xfId="14"/>
    <cellStyle name="_Rid_1_dm_Rider A" xfId="15"/>
    <cellStyle name="_Rid_1_fp" xfId="16"/>
    <cellStyle name="_Rid_1_ft" xfId="17"/>
    <cellStyle name="_Rid_1_hl" xfId="18"/>
    <cellStyle name="_Rid_1_hv" xfId="19"/>
    <cellStyle name="_Rid_1_hy" xfId="20"/>
    <cellStyle name="_Rid_1_hy 2" xfId="298"/>
    <cellStyle name="_Rid_1_hy_Non gaap PR" xfId="21"/>
    <cellStyle name="_Rid_1_hy_non-GAAP reconciliation operating" xfId="22"/>
    <cellStyle name="_Rid_1_hy_PF detailed Revenue" xfId="23"/>
    <cellStyle name="_Rid_1_hy_PF Non-GAAP ER to Vince" xfId="24"/>
    <cellStyle name="_Rid_1_hy_Press Release FS" xfId="25"/>
    <cellStyle name="_Rid_1_hy_Q2 2008 Board Book" xfId="26"/>
    <cellStyle name="_Rid_1_hy_Rider A" xfId="27"/>
    <cellStyle name="_Rid_1_if" xfId="28"/>
    <cellStyle name="_Rid_1_ih" xfId="29"/>
    <cellStyle name="_Rid_1_il" xfId="30"/>
    <cellStyle name="_Rid_1_is" xfId="31"/>
    <cellStyle name="_Rid_1_iv" xfId="32"/>
    <cellStyle name="_Rid_1_lg" xfId="33"/>
    <cellStyle name="_Rid_1_lm" xfId="34"/>
    <cellStyle name="_Rid_1_ls" xfId="35"/>
    <cellStyle name="_Rid_1_lt" xfId="36"/>
    <cellStyle name="_Rid_1_lx" xfId="37"/>
    <cellStyle name="_Rid_1_ml" xfId="38"/>
    <cellStyle name="_Rid_1_mv" xfId="39"/>
    <cellStyle name="_Rid_1_nl" xfId="40"/>
    <cellStyle name="_Rid_1_nv" xfId="41"/>
    <cellStyle name="_Rid_1_of" xfId="42"/>
    <cellStyle name="_Rid_1_oh" xfId="43"/>
    <cellStyle name="_Rid_1_ol" xfId="44"/>
    <cellStyle name="_Rid_1_os" xfId="45"/>
    <cellStyle name="_Rid_1_ov" xfId="46"/>
    <cellStyle name="_Rid_1_s0" xfId="47"/>
    <cellStyle name="_Rid_1_s1" xfId="48"/>
    <cellStyle name="_Rid_1_s10" xfId="49"/>
    <cellStyle name="_Rid_1_s11" xfId="50"/>
    <cellStyle name="_Rid_1_s12" xfId="51"/>
    <cellStyle name="_Rid_1_s13" xfId="52"/>
    <cellStyle name="_Rid_1_s2" xfId="53"/>
    <cellStyle name="_Rid_1_s3" xfId="54"/>
    <cellStyle name="_Rid_1_s4" xfId="55"/>
    <cellStyle name="_Rid_1_s5" xfId="56"/>
    <cellStyle name="_Rid_1_s6" xfId="57"/>
    <cellStyle name="_Rid_1_s7" xfId="58"/>
    <cellStyle name="_Rid_1_s8" xfId="59"/>
    <cellStyle name="_Rid_1_s9" xfId="60"/>
    <cellStyle name="_Rid_1_sf" xfId="61"/>
    <cellStyle name="_Rid_1_sg" xfId="62"/>
    <cellStyle name="_Rid_1_sh" xfId="63"/>
    <cellStyle name="_Rid_1_sk" xfId="64"/>
    <cellStyle name="_Rid_1_sl" xfId="65"/>
    <cellStyle name="_Rid_1_so" xfId="66"/>
    <cellStyle name="_Rid_1_sp" xfId="67"/>
    <cellStyle name="_Rid_1_ss" xfId="68"/>
    <cellStyle name="_Rid_1_sv" xfId="69"/>
    <cellStyle name="_Rid_1_ta" xfId="70"/>
    <cellStyle name="_Rid_1_ts" xfId="71"/>
    <cellStyle name="_Rid_1_xl" xfId="72"/>
    <cellStyle name="_Rid_1_xm" xfId="73"/>
    <cellStyle name="_Rid_1_xt" xfId="74"/>
    <cellStyle name="_Rid_1_xv" xfId="75"/>
    <cellStyle name="_Rid_2_al" xfId="76"/>
    <cellStyle name="_Rid_2_at" xfId="77"/>
    <cellStyle name="_Rid_2_cf" xfId="78"/>
    <cellStyle name="_Rid_2_cl" xfId="79"/>
    <cellStyle name="_Rid_2_cs" xfId="80"/>
    <cellStyle name="_Rid_2_ct" xfId="81"/>
    <cellStyle name="_Rid_2_cv" xfId="82"/>
    <cellStyle name="_Rid_2_dm" xfId="83"/>
    <cellStyle name="_Rid_2_dm 2" xfId="299"/>
    <cellStyle name="_Rid_2_dm_Non gaap PR" xfId="84"/>
    <cellStyle name="_Rid_2_dm_non-GAAP reconciliation operating" xfId="85"/>
    <cellStyle name="_Rid_2_dm_PF detailed Revenue" xfId="86"/>
    <cellStyle name="_Rid_2_dm_PF Non-GAAP ER to Vince" xfId="87"/>
    <cellStyle name="_Rid_2_dm_Press Release FS" xfId="88"/>
    <cellStyle name="_Rid_2_dm_Q2 2008 Board Book" xfId="89"/>
    <cellStyle name="_Rid_2_dm_Rider A" xfId="90"/>
    <cellStyle name="_Rid_2_fp" xfId="91"/>
    <cellStyle name="_Rid_2_ft" xfId="92"/>
    <cellStyle name="_Rid_2_hl" xfId="93"/>
    <cellStyle name="_Rid_2_hv" xfId="94"/>
    <cellStyle name="_Rid_2_hy" xfId="95"/>
    <cellStyle name="_Rid_2_hy 2" xfId="300"/>
    <cellStyle name="_Rid_2_hy_Non gaap PR" xfId="96"/>
    <cellStyle name="_Rid_2_hy_non-GAAP reconciliation operating" xfId="97"/>
    <cellStyle name="_Rid_2_hy_PF detailed Revenue" xfId="98"/>
    <cellStyle name="_Rid_2_hy_PF Non-GAAP ER to Vince" xfId="99"/>
    <cellStyle name="_Rid_2_hy_Press Release FS" xfId="100"/>
    <cellStyle name="_Rid_2_hy_Q2 2008 Board Book" xfId="101"/>
    <cellStyle name="_Rid_2_hy_Rider A" xfId="102"/>
    <cellStyle name="_Rid_2_if" xfId="103"/>
    <cellStyle name="_Rid_2_ih" xfId="104"/>
    <cellStyle name="_Rid_2_il" xfId="105"/>
    <cellStyle name="_Rid_2_is" xfId="106"/>
    <cellStyle name="_Rid_2_iv" xfId="107"/>
    <cellStyle name="_Rid_2_lg" xfId="108"/>
    <cellStyle name="_Rid_2_lm" xfId="109"/>
    <cellStyle name="_Rid_2_ls" xfId="110"/>
    <cellStyle name="_Rid_2_lt" xfId="111"/>
    <cellStyle name="_Rid_2_lx" xfId="112"/>
    <cellStyle name="_Rid_2_ml" xfId="113"/>
    <cellStyle name="_Rid_2_mv" xfId="114"/>
    <cellStyle name="_Rid_2_nl" xfId="115"/>
    <cellStyle name="_Rid_2_nv" xfId="116"/>
    <cellStyle name="_Rid_2_of" xfId="117"/>
    <cellStyle name="_Rid_2_oh" xfId="118"/>
    <cellStyle name="_Rid_2_ol" xfId="119"/>
    <cellStyle name="_Rid_2_os" xfId="120"/>
    <cellStyle name="_Rid_2_ov" xfId="121"/>
    <cellStyle name="_Rid_2_s0" xfId="122"/>
    <cellStyle name="_Rid_2_s1" xfId="123"/>
    <cellStyle name="_Rid_2_s10" xfId="124"/>
    <cellStyle name="_Rid_2_s11" xfId="125"/>
    <cellStyle name="_Rid_2_s12" xfId="126"/>
    <cellStyle name="_Rid_2_s2" xfId="127"/>
    <cellStyle name="_Rid_2_s3" xfId="128"/>
    <cellStyle name="_Rid_2_s4" xfId="129"/>
    <cellStyle name="_Rid_2_s5" xfId="130"/>
    <cellStyle name="_Rid_2_s6" xfId="131"/>
    <cellStyle name="_Rid_2_s7" xfId="132"/>
    <cellStyle name="_Rid_2_s8" xfId="133"/>
    <cellStyle name="_Rid_2_s9" xfId="134"/>
    <cellStyle name="_Rid_2_sf" xfId="135"/>
    <cellStyle name="_Rid_2_sg" xfId="136"/>
    <cellStyle name="_Rid_2_sh" xfId="137"/>
    <cellStyle name="_Rid_2_sk" xfId="138"/>
    <cellStyle name="_Rid_2_sl" xfId="139"/>
    <cellStyle name="_Rid_2_so" xfId="140"/>
    <cellStyle name="_Rid_2_sp" xfId="141"/>
    <cellStyle name="_Rid_2_ss" xfId="142"/>
    <cellStyle name="_Rid_2_sv" xfId="143"/>
    <cellStyle name="_Rid_2_ta" xfId="144"/>
    <cellStyle name="_Rid_2_ts" xfId="145"/>
    <cellStyle name="_Rid_2_xl" xfId="146"/>
    <cellStyle name="_Rid_2_xm" xfId="147"/>
    <cellStyle name="_Rid_2_xt" xfId="148"/>
    <cellStyle name="_Rid_2_xv" xfId="149"/>
    <cellStyle name="_Rid_3_al" xfId="150"/>
    <cellStyle name="_Rid_3_at" xfId="151"/>
    <cellStyle name="_Rid_3_cf" xfId="152"/>
    <cellStyle name="_Rid_3_cl" xfId="153"/>
    <cellStyle name="_Rid_3_cs" xfId="154"/>
    <cellStyle name="_Rid_3_ct" xfId="155"/>
    <cellStyle name="_Rid_3_cv" xfId="156"/>
    <cellStyle name="_Rid_3_dm" xfId="157"/>
    <cellStyle name="_Rid_3_dm 2" xfId="301"/>
    <cellStyle name="_Rid_3_dm_Non gaap PR" xfId="158"/>
    <cellStyle name="_Rid_3_dm_non-GAAP reconciliation operating" xfId="159"/>
    <cellStyle name="_Rid_3_dm_PF detailed Revenue" xfId="160"/>
    <cellStyle name="_Rid_3_dm_PF Non-GAAP ER to Vince" xfId="161"/>
    <cellStyle name="_Rid_3_dm_Press Release FS" xfId="162"/>
    <cellStyle name="_Rid_3_dm_Q2 2008 Board Book" xfId="163"/>
    <cellStyle name="_Rid_3_dm_Rider A" xfId="164"/>
    <cellStyle name="_Rid_3_fp" xfId="165"/>
    <cellStyle name="_Rid_3_ft" xfId="166"/>
    <cellStyle name="_Rid_3_hl" xfId="167"/>
    <cellStyle name="_Rid_3_hv" xfId="168"/>
    <cellStyle name="_Rid_3_hy" xfId="169"/>
    <cellStyle name="_Rid_3_hy 2" xfId="302"/>
    <cellStyle name="_Rid_3_hy_Non gaap PR" xfId="170"/>
    <cellStyle name="_Rid_3_hy_non-GAAP reconciliation operating" xfId="171"/>
    <cellStyle name="_Rid_3_hy_PF detailed Revenue" xfId="172"/>
    <cellStyle name="_Rid_3_hy_PF Non-GAAP ER to Vince" xfId="173"/>
    <cellStyle name="_Rid_3_hy_Press Release FS" xfId="174"/>
    <cellStyle name="_Rid_3_hy_Q2 2008 Board Book" xfId="175"/>
    <cellStyle name="_Rid_3_hy_Rider A" xfId="176"/>
    <cellStyle name="_Rid_3_if" xfId="177"/>
    <cellStyle name="_Rid_3_ih" xfId="178"/>
    <cellStyle name="_Rid_3_il" xfId="179"/>
    <cellStyle name="_Rid_3_is" xfId="180"/>
    <cellStyle name="_Rid_3_iv" xfId="181"/>
    <cellStyle name="_Rid_3_lg" xfId="182"/>
    <cellStyle name="_Rid_3_lm" xfId="183"/>
    <cellStyle name="_Rid_3_ls" xfId="184"/>
    <cellStyle name="_Rid_3_lt" xfId="185"/>
    <cellStyle name="_Rid_3_lx" xfId="186"/>
    <cellStyle name="_Rid_3_ml" xfId="187"/>
    <cellStyle name="_Rid_3_mv" xfId="188"/>
    <cellStyle name="_Rid_3_nl" xfId="189"/>
    <cellStyle name="_Rid_3_nv" xfId="190"/>
    <cellStyle name="_Rid_3_of" xfId="191"/>
    <cellStyle name="_Rid_3_oh" xfId="192"/>
    <cellStyle name="_Rid_3_ol" xfId="193"/>
    <cellStyle name="_Rid_3_os" xfId="194"/>
    <cellStyle name="_Rid_3_ov" xfId="195"/>
    <cellStyle name="_Rid_3_s0" xfId="196"/>
    <cellStyle name="_Rid_3_s1" xfId="197"/>
    <cellStyle name="_Rid_3_s10" xfId="198"/>
    <cellStyle name="_Rid_3_s11" xfId="199"/>
    <cellStyle name="_Rid_3_s12" xfId="200"/>
    <cellStyle name="_Rid_3_s13" xfId="201"/>
    <cellStyle name="_Rid_3_s14" xfId="202"/>
    <cellStyle name="_Rid_3_s15" xfId="203"/>
    <cellStyle name="_Rid_3_s16" xfId="204"/>
    <cellStyle name="_Rid_3_s17" xfId="205"/>
    <cellStyle name="_Rid_3_s18" xfId="206"/>
    <cellStyle name="_Rid_3_s19" xfId="207"/>
    <cellStyle name="_Rid_3_s2" xfId="208"/>
    <cellStyle name="_Rid_3_s20" xfId="209"/>
    <cellStyle name="_Rid_3_s21" xfId="210"/>
    <cellStyle name="_Rid_3_s22" xfId="211"/>
    <cellStyle name="_Rid_3_s23" xfId="212"/>
    <cellStyle name="_Rid_3_s24" xfId="213"/>
    <cellStyle name="_Rid_3_s3" xfId="214"/>
    <cellStyle name="_Rid_3_s4" xfId="215"/>
    <cellStyle name="_Rid_3_s5" xfId="216"/>
    <cellStyle name="_Rid_3_s6" xfId="217"/>
    <cellStyle name="_Rid_3_s7" xfId="218"/>
    <cellStyle name="_Rid_3_s8" xfId="219"/>
    <cellStyle name="_Rid_3_s9" xfId="220"/>
    <cellStyle name="_Rid_3_sf" xfId="221"/>
    <cellStyle name="_Rid_3_sg" xfId="222"/>
    <cellStyle name="_Rid_3_sh" xfId="223"/>
    <cellStyle name="_Rid_3_sk" xfId="224"/>
    <cellStyle name="_Rid_3_sl" xfId="225"/>
    <cellStyle name="_Rid_3_so" xfId="226"/>
    <cellStyle name="_Rid_3_sp" xfId="227"/>
    <cellStyle name="_Rid_3_ss" xfId="228"/>
    <cellStyle name="_Rid_3_sv" xfId="229"/>
    <cellStyle name="_Rid_3_ta" xfId="230"/>
    <cellStyle name="_Rid_3_ts" xfId="231"/>
    <cellStyle name="_Rid_3_xl" xfId="232"/>
    <cellStyle name="_Rid_3_xm" xfId="233"/>
    <cellStyle name="_Rid_3_xt" xfId="234"/>
    <cellStyle name="_Rid_3_xv" xfId="235"/>
    <cellStyle name="20% - Accent1" xfId="236" builtinId="30" customBuiltin="1"/>
    <cellStyle name="20% - Accent2" xfId="237" builtinId="34" customBuiltin="1"/>
    <cellStyle name="20% - Accent3" xfId="238" builtinId="38" customBuiltin="1"/>
    <cellStyle name="20% - Accent4" xfId="239" builtinId="42" customBuiltin="1"/>
    <cellStyle name="20% - Accent5" xfId="240" builtinId="46" customBuiltin="1"/>
    <cellStyle name="20% - Accent6" xfId="241" builtinId="50" customBuiltin="1"/>
    <cellStyle name="40% - Accent1" xfId="242" builtinId="31" customBuiltin="1"/>
    <cellStyle name="40% - Accent2" xfId="243" builtinId="35" customBuiltin="1"/>
    <cellStyle name="40% - Accent3" xfId="244" builtinId="39" customBuiltin="1"/>
    <cellStyle name="40% - Accent4" xfId="245" builtinId="43" customBuiltin="1"/>
    <cellStyle name="40% - Accent5" xfId="246" builtinId="47" customBuiltin="1"/>
    <cellStyle name="40% - Accent6" xfId="247" builtinId="51" customBuiltin="1"/>
    <cellStyle name="60% - Accent1" xfId="248" builtinId="32" customBuiltin="1"/>
    <cellStyle name="60% - Accent2" xfId="249" builtinId="36" customBuiltin="1"/>
    <cellStyle name="60% - Accent3" xfId="250" builtinId="40" customBuiltin="1"/>
    <cellStyle name="60% - Accent4" xfId="251" builtinId="44" customBuiltin="1"/>
    <cellStyle name="60% - Accent5" xfId="252" builtinId="48" customBuiltin="1"/>
    <cellStyle name="60% - Accent6" xfId="253" builtinId="52" customBuiltin="1"/>
    <cellStyle name="Accent1" xfId="254" builtinId="29" customBuiltin="1"/>
    <cellStyle name="Accent2" xfId="255" builtinId="33" customBuiltin="1"/>
    <cellStyle name="Accent3" xfId="256" builtinId="37" customBuiltin="1"/>
    <cellStyle name="Accent4" xfId="257" builtinId="41" customBuiltin="1"/>
    <cellStyle name="Accent5" xfId="258" builtinId="45" customBuiltin="1"/>
    <cellStyle name="Accent6" xfId="259" builtinId="49" customBuiltin="1"/>
    <cellStyle name="Bad" xfId="260" builtinId="27" customBuiltin="1"/>
    <cellStyle name="Calculation" xfId="261" builtinId="22" customBuiltin="1"/>
    <cellStyle name="Check Cell" xfId="262" builtinId="23" customBuiltin="1"/>
    <cellStyle name="Comma" xfId="263" builtinId="3"/>
    <cellStyle name="Comma 2" xfId="290"/>
    <cellStyle name="Currency" xfId="264" builtinId="4"/>
    <cellStyle name="Currency 2" xfId="289"/>
    <cellStyle name="Explanatory Text" xfId="265" builtinId="53" customBuiltin="1"/>
    <cellStyle name="Good" xfId="266" builtinId="26" customBuiltin="1"/>
    <cellStyle name="Heading 1" xfId="267" builtinId="16" customBuiltin="1"/>
    <cellStyle name="Heading 2" xfId="268" builtinId="17" customBuiltin="1"/>
    <cellStyle name="Heading 3" xfId="269" builtinId="18" customBuiltin="1"/>
    <cellStyle name="Heading 4" xfId="270" builtinId="19" customBuiltin="1"/>
    <cellStyle name="Input" xfId="271" builtinId="20" customBuiltin="1"/>
    <cellStyle name="Linked Cell" xfId="272" builtinId="24" customBuiltin="1"/>
    <cellStyle name="Neutral" xfId="273" builtinId="28" customBuiltin="1"/>
    <cellStyle name="Normal" xfId="0" builtinId="0"/>
    <cellStyle name="Normal 2" xfId="292"/>
    <cellStyle name="Normal 2 2" xfId="303"/>
    <cellStyle name="Normal_boardpackage" xfId="274"/>
    <cellStyle name="Normal_Bs1199" xfId="275"/>
    <cellStyle name="Normal_Financial Report-Jun 30 2006 - FAS115" xfId="276"/>
    <cellStyle name="Normal_NonGAAP1" xfId="294"/>
    <cellStyle name="Normal_NonGAAP1_Press Release Stats (4) 2" xfId="296"/>
    <cellStyle name="Normal_Press Release Stats (4)" xfId="295"/>
    <cellStyle name="Note" xfId="277" builtinId="10" customBuiltin="1"/>
    <cellStyle name="Output" xfId="278" builtinId="21" customBuiltin="1"/>
    <cellStyle name="Percent 2" xfId="291"/>
    <cellStyle name="Percent 3" xfId="293"/>
    <cellStyle name="PSChar" xfId="279"/>
    <cellStyle name="PSDate" xfId="280"/>
    <cellStyle name="PSDec" xfId="281"/>
    <cellStyle name="PSDetail" xfId="282"/>
    <cellStyle name="PSHeading" xfId="283"/>
    <cellStyle name="PSInt" xfId="284"/>
    <cellStyle name="PSSpacer" xfId="285"/>
    <cellStyle name="Title" xfId="286" builtinId="15" customBuiltin="1"/>
    <cellStyle name="Total" xfId="287" builtinId="25" customBuiltin="1"/>
    <cellStyle name="Warning Text" xfId="288" builtinId="11" customBuiltin="1"/>
  </cellStyles>
  <dxfs count="0"/>
  <tableStyles count="0" defaultTableStyle="TableStyleMedium9" defaultPivotStyle="PivotStyleLight16"/>
  <colors>
    <mruColors>
      <color rgb="FFFF33CC"/>
      <color rgb="FF66FF3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114300</xdr:colOff>
      <xdr:row>71</xdr:row>
      <xdr:rowOff>0</xdr:rowOff>
    </xdr:from>
    <xdr:to>
      <xdr:col>9</xdr:col>
      <xdr:colOff>0</xdr:colOff>
      <xdr:row>71</xdr:row>
      <xdr:rowOff>0</xdr:rowOff>
    </xdr:to>
    <xdr:sp macro="" textlink="">
      <xdr:nvSpPr>
        <xdr:cNvPr id="2" name="Text Box 8"/>
        <xdr:cNvSpPr txBox="1">
          <a:spLocks noChangeArrowheads="1"/>
        </xdr:cNvSpPr>
      </xdr:nvSpPr>
      <xdr:spPr bwMode="auto">
        <a:xfrm>
          <a:off x="647700" y="10429875"/>
          <a:ext cx="4152900"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Verdana"/>
            </a:rPr>
            <a:t>The Pro Forma September 30, 2008 quarter results include historical financial results of PHLX and pro forma adjustments, giving effect to the PHLX acquisition as if it had occurred at the beginning of the period.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733425</xdr:colOff>
      <xdr:row>8</xdr:row>
      <xdr:rowOff>47625</xdr:rowOff>
    </xdr:from>
    <xdr:to>
      <xdr:col>4</xdr:col>
      <xdr:colOff>9525</xdr:colOff>
      <xdr:row>8</xdr:row>
      <xdr:rowOff>171450</xdr:rowOff>
    </xdr:to>
    <xdr:sp macro="" textlink="">
      <xdr:nvSpPr>
        <xdr:cNvPr id="2" name="Text Box 1"/>
        <xdr:cNvSpPr txBox="1">
          <a:spLocks noChangeArrowheads="1"/>
        </xdr:cNvSpPr>
      </xdr:nvSpPr>
      <xdr:spPr bwMode="auto">
        <a:xfrm>
          <a:off x="6334125" y="1457325"/>
          <a:ext cx="476250" cy="123825"/>
        </a:xfrm>
        <a:prstGeom prst="rect">
          <a:avLst/>
        </a:prstGeom>
        <a:noFill/>
        <a:ln w="9525">
          <a:noFill/>
          <a:miter lim="800000"/>
          <a:headEnd/>
          <a:tailEnd/>
        </a:ln>
      </xdr:spPr>
    </xdr:sp>
    <xdr:clientData/>
  </xdr:twoCellAnchor>
  <xdr:twoCellAnchor>
    <xdr:from>
      <xdr:col>0</xdr:col>
      <xdr:colOff>257175</xdr:colOff>
      <xdr:row>52</xdr:row>
      <xdr:rowOff>0</xdr:rowOff>
    </xdr:from>
    <xdr:to>
      <xdr:col>8</xdr:col>
      <xdr:colOff>0</xdr:colOff>
      <xdr:row>52</xdr:row>
      <xdr:rowOff>0</xdr:rowOff>
    </xdr:to>
    <xdr:sp macro="" textlink="">
      <xdr:nvSpPr>
        <xdr:cNvPr id="3" name="Text Box 2"/>
        <xdr:cNvSpPr txBox="1">
          <a:spLocks noChangeArrowheads="1"/>
        </xdr:cNvSpPr>
      </xdr:nvSpPr>
      <xdr:spPr bwMode="auto">
        <a:xfrm>
          <a:off x="257175" y="9391650"/>
          <a:ext cx="9058275"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Verdana"/>
            </a:rPr>
            <a:t>September 30, 2009 and June 30, 2009 quarter results do not include pro forma adjustments as all recent material acquisitions were included in the full quarter results.</a:t>
          </a:r>
        </a:p>
      </xdr:txBody>
    </xdr:sp>
    <xdr:clientData/>
  </xdr:twoCellAnchor>
  <xdr:twoCellAnchor>
    <xdr:from>
      <xdr:col>4</xdr:col>
      <xdr:colOff>762000</xdr:colOff>
      <xdr:row>38</xdr:row>
      <xdr:rowOff>57150</xdr:rowOff>
    </xdr:from>
    <xdr:to>
      <xdr:col>6</xdr:col>
      <xdr:colOff>38100</xdr:colOff>
      <xdr:row>38</xdr:row>
      <xdr:rowOff>171450</xdr:rowOff>
    </xdr:to>
    <xdr:sp macro="" textlink="">
      <xdr:nvSpPr>
        <xdr:cNvPr id="4" name="Text Box 1"/>
        <xdr:cNvSpPr txBox="1">
          <a:spLocks noChangeArrowheads="1"/>
        </xdr:cNvSpPr>
      </xdr:nvSpPr>
      <xdr:spPr bwMode="auto">
        <a:xfrm>
          <a:off x="7562850" y="6924675"/>
          <a:ext cx="476250" cy="114300"/>
        </a:xfrm>
        <a:prstGeom prst="rect">
          <a:avLst/>
        </a:prstGeom>
        <a:noFill/>
        <a:ln w="9525">
          <a:noFill/>
          <a:miter lim="800000"/>
          <a:headEnd/>
          <a:tailEnd/>
        </a:ln>
      </xdr:spPr>
    </xdr:sp>
    <xdr:clientData/>
  </xdr:twoCellAnchor>
  <xdr:twoCellAnchor>
    <xdr:from>
      <xdr:col>0</xdr:col>
      <xdr:colOff>228600</xdr:colOff>
      <xdr:row>62</xdr:row>
      <xdr:rowOff>0</xdr:rowOff>
    </xdr:from>
    <xdr:to>
      <xdr:col>8</xdr:col>
      <xdr:colOff>0</xdr:colOff>
      <xdr:row>62</xdr:row>
      <xdr:rowOff>0</xdr:rowOff>
    </xdr:to>
    <xdr:sp macro="" textlink="">
      <xdr:nvSpPr>
        <xdr:cNvPr id="5" name="Text Box 2"/>
        <xdr:cNvSpPr txBox="1">
          <a:spLocks noChangeArrowheads="1"/>
        </xdr:cNvSpPr>
      </xdr:nvSpPr>
      <xdr:spPr bwMode="auto">
        <a:xfrm>
          <a:off x="228600" y="11487150"/>
          <a:ext cx="9086850"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Verdana"/>
            </a:rPr>
            <a:t>September 30, 2009 and June 30, 2009 quarter results do not include pro forma adjustments as all recent material acquisitions were included in the full quarter results.</a:t>
          </a:r>
        </a:p>
      </xdr:txBody>
    </xdr:sp>
    <xdr:clientData/>
  </xdr:twoCellAnchor>
  <xdr:twoCellAnchor>
    <xdr:from>
      <xdr:col>2</xdr:col>
      <xdr:colOff>733425</xdr:colOff>
      <xdr:row>8</xdr:row>
      <xdr:rowOff>9525</xdr:rowOff>
    </xdr:from>
    <xdr:to>
      <xdr:col>4</xdr:col>
      <xdr:colOff>9525</xdr:colOff>
      <xdr:row>8</xdr:row>
      <xdr:rowOff>123825</xdr:rowOff>
    </xdr:to>
    <xdr:sp macro="" textlink="">
      <xdr:nvSpPr>
        <xdr:cNvPr id="6" name="Text Box 3"/>
        <xdr:cNvSpPr txBox="1">
          <a:spLocks noChangeArrowheads="1"/>
        </xdr:cNvSpPr>
      </xdr:nvSpPr>
      <xdr:spPr bwMode="auto">
        <a:xfrm>
          <a:off x="6334125" y="1419225"/>
          <a:ext cx="476250"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7" name="Text Box 4"/>
        <xdr:cNvSpPr txBox="1">
          <a:spLocks noChangeArrowheads="1"/>
        </xdr:cNvSpPr>
      </xdr:nvSpPr>
      <xdr:spPr bwMode="auto">
        <a:xfrm>
          <a:off x="7572375" y="1428750"/>
          <a:ext cx="209550" cy="114300"/>
        </a:xfrm>
        <a:prstGeom prst="rect">
          <a:avLst/>
        </a:prstGeom>
        <a:noFill/>
        <a:ln w="9525">
          <a:noFill/>
          <a:miter lim="800000"/>
          <a:headEnd/>
          <a:tailEnd/>
        </a:ln>
      </xdr:spPr>
    </xdr:sp>
    <xdr:clientData/>
  </xdr:twoCellAnchor>
  <xdr:twoCellAnchor>
    <xdr:from>
      <xdr:col>4</xdr:col>
      <xdr:colOff>873793</xdr:colOff>
      <xdr:row>7</xdr:row>
      <xdr:rowOff>147888</xdr:rowOff>
    </xdr:from>
    <xdr:to>
      <xdr:col>6</xdr:col>
      <xdr:colOff>139868</xdr:colOff>
      <xdr:row>8</xdr:row>
      <xdr:rowOff>51134</xdr:rowOff>
    </xdr:to>
    <xdr:sp macro="" textlink="">
      <xdr:nvSpPr>
        <xdr:cNvPr id="8" name="Text Box 1"/>
        <xdr:cNvSpPr txBox="1">
          <a:spLocks noChangeArrowheads="1"/>
        </xdr:cNvSpPr>
      </xdr:nvSpPr>
      <xdr:spPr bwMode="auto">
        <a:xfrm>
          <a:off x="7674643" y="1338513"/>
          <a:ext cx="466225" cy="122321"/>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9" name="Text Box 3"/>
        <xdr:cNvSpPr txBox="1">
          <a:spLocks noChangeArrowheads="1"/>
        </xdr:cNvSpPr>
      </xdr:nvSpPr>
      <xdr:spPr bwMode="auto">
        <a:xfrm>
          <a:off x="6334125" y="1419225"/>
          <a:ext cx="476250"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10" name="Text Box 4"/>
        <xdr:cNvSpPr txBox="1">
          <a:spLocks noChangeArrowheads="1"/>
        </xdr:cNvSpPr>
      </xdr:nvSpPr>
      <xdr:spPr bwMode="auto">
        <a:xfrm>
          <a:off x="7572375" y="1428750"/>
          <a:ext cx="20955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11" name="Text Box 1"/>
        <xdr:cNvSpPr txBox="1">
          <a:spLocks noChangeArrowheads="1"/>
        </xdr:cNvSpPr>
      </xdr:nvSpPr>
      <xdr:spPr bwMode="auto">
        <a:xfrm>
          <a:off x="6334125" y="1457325"/>
          <a:ext cx="476250" cy="123825"/>
        </a:xfrm>
        <a:prstGeom prst="rect">
          <a:avLst/>
        </a:prstGeom>
        <a:noFill/>
        <a:ln w="9525">
          <a:noFill/>
          <a:miter lim="800000"/>
          <a:headEnd/>
          <a:tailEnd/>
        </a:ln>
      </xdr:spPr>
    </xdr:sp>
    <xdr:clientData/>
  </xdr:twoCellAnchor>
  <xdr:twoCellAnchor>
    <xdr:from>
      <xdr:col>2</xdr:col>
      <xdr:colOff>733425</xdr:colOff>
      <xdr:row>38</xdr:row>
      <xdr:rowOff>47625</xdr:rowOff>
    </xdr:from>
    <xdr:to>
      <xdr:col>4</xdr:col>
      <xdr:colOff>9525</xdr:colOff>
      <xdr:row>38</xdr:row>
      <xdr:rowOff>171450</xdr:rowOff>
    </xdr:to>
    <xdr:sp macro="" textlink="">
      <xdr:nvSpPr>
        <xdr:cNvPr id="12" name="Text Box 1"/>
        <xdr:cNvSpPr txBox="1">
          <a:spLocks noChangeArrowheads="1"/>
        </xdr:cNvSpPr>
      </xdr:nvSpPr>
      <xdr:spPr bwMode="auto">
        <a:xfrm>
          <a:off x="6334125" y="6915150"/>
          <a:ext cx="476250" cy="123825"/>
        </a:xfrm>
        <a:prstGeom prst="rect">
          <a:avLst/>
        </a:prstGeom>
        <a:noFill/>
        <a:ln w="9525">
          <a:noFill/>
          <a:miter lim="800000"/>
          <a:headEnd/>
          <a:tailEnd/>
        </a:ln>
      </xdr:spPr>
    </xdr:sp>
    <xdr:clientData/>
  </xdr:twoCellAnchor>
  <xdr:twoCellAnchor>
    <xdr:from>
      <xdr:col>2</xdr:col>
      <xdr:colOff>733425</xdr:colOff>
      <xdr:row>38</xdr:row>
      <xdr:rowOff>9525</xdr:rowOff>
    </xdr:from>
    <xdr:to>
      <xdr:col>4</xdr:col>
      <xdr:colOff>9525</xdr:colOff>
      <xdr:row>38</xdr:row>
      <xdr:rowOff>123825</xdr:rowOff>
    </xdr:to>
    <xdr:sp macro="" textlink="">
      <xdr:nvSpPr>
        <xdr:cNvPr id="13" name="Text Box 3"/>
        <xdr:cNvSpPr txBox="1">
          <a:spLocks noChangeArrowheads="1"/>
        </xdr:cNvSpPr>
      </xdr:nvSpPr>
      <xdr:spPr bwMode="auto">
        <a:xfrm>
          <a:off x="6334125" y="6877050"/>
          <a:ext cx="476250" cy="114300"/>
        </a:xfrm>
        <a:prstGeom prst="rect">
          <a:avLst/>
        </a:prstGeom>
        <a:noFill/>
        <a:ln w="9525">
          <a:noFill/>
          <a:miter lim="800000"/>
          <a:headEnd/>
          <a:tailEnd/>
        </a:ln>
      </xdr:spPr>
    </xdr:sp>
    <xdr:clientData/>
  </xdr:twoCellAnchor>
  <xdr:twoCellAnchor>
    <xdr:from>
      <xdr:col>4</xdr:col>
      <xdr:colOff>771525</xdr:colOff>
      <xdr:row>38</xdr:row>
      <xdr:rowOff>19050</xdr:rowOff>
    </xdr:from>
    <xdr:to>
      <xdr:col>4</xdr:col>
      <xdr:colOff>981075</xdr:colOff>
      <xdr:row>38</xdr:row>
      <xdr:rowOff>133350</xdr:rowOff>
    </xdr:to>
    <xdr:sp macro="" textlink="">
      <xdr:nvSpPr>
        <xdr:cNvPr id="14" name="Text Box 4"/>
        <xdr:cNvSpPr txBox="1">
          <a:spLocks noChangeArrowheads="1"/>
        </xdr:cNvSpPr>
      </xdr:nvSpPr>
      <xdr:spPr bwMode="auto">
        <a:xfrm>
          <a:off x="7572375" y="6886575"/>
          <a:ext cx="209550" cy="114300"/>
        </a:xfrm>
        <a:prstGeom prst="rect">
          <a:avLst/>
        </a:prstGeom>
        <a:noFill/>
        <a:ln w="9525">
          <a:noFill/>
          <a:miter lim="800000"/>
          <a:headEnd/>
          <a:tailEnd/>
        </a:ln>
      </xdr:spPr>
    </xdr:sp>
    <xdr:clientData/>
  </xdr:twoCellAnchor>
  <xdr:twoCellAnchor>
    <xdr:from>
      <xdr:col>4</xdr:col>
      <xdr:colOff>873793</xdr:colOff>
      <xdr:row>37</xdr:row>
      <xdr:rowOff>147888</xdr:rowOff>
    </xdr:from>
    <xdr:to>
      <xdr:col>6</xdr:col>
      <xdr:colOff>139868</xdr:colOff>
      <xdr:row>38</xdr:row>
      <xdr:rowOff>51134</xdr:rowOff>
    </xdr:to>
    <xdr:sp macro="" textlink="">
      <xdr:nvSpPr>
        <xdr:cNvPr id="15" name="Text Box 1"/>
        <xdr:cNvSpPr txBox="1">
          <a:spLocks noChangeArrowheads="1"/>
        </xdr:cNvSpPr>
      </xdr:nvSpPr>
      <xdr:spPr bwMode="auto">
        <a:xfrm>
          <a:off x="7674643" y="6786813"/>
          <a:ext cx="466225" cy="131846"/>
        </a:xfrm>
        <a:prstGeom prst="rect">
          <a:avLst/>
        </a:prstGeom>
        <a:noFill/>
        <a:ln w="9525">
          <a:noFill/>
          <a:miter lim="800000"/>
          <a:headEnd/>
          <a:tailEnd/>
        </a:ln>
      </xdr:spPr>
    </xdr:sp>
    <xdr:clientData/>
  </xdr:twoCellAnchor>
  <xdr:twoCellAnchor>
    <xdr:from>
      <xdr:col>2</xdr:col>
      <xdr:colOff>733425</xdr:colOff>
      <xdr:row>38</xdr:row>
      <xdr:rowOff>9525</xdr:rowOff>
    </xdr:from>
    <xdr:to>
      <xdr:col>4</xdr:col>
      <xdr:colOff>9525</xdr:colOff>
      <xdr:row>38</xdr:row>
      <xdr:rowOff>123825</xdr:rowOff>
    </xdr:to>
    <xdr:sp macro="" textlink="">
      <xdr:nvSpPr>
        <xdr:cNvPr id="16" name="Text Box 3"/>
        <xdr:cNvSpPr txBox="1">
          <a:spLocks noChangeArrowheads="1"/>
        </xdr:cNvSpPr>
      </xdr:nvSpPr>
      <xdr:spPr bwMode="auto">
        <a:xfrm>
          <a:off x="6334125" y="6877050"/>
          <a:ext cx="476250" cy="114300"/>
        </a:xfrm>
        <a:prstGeom prst="rect">
          <a:avLst/>
        </a:prstGeom>
        <a:noFill/>
        <a:ln w="9525">
          <a:noFill/>
          <a:miter lim="800000"/>
          <a:headEnd/>
          <a:tailEnd/>
        </a:ln>
      </xdr:spPr>
    </xdr:sp>
    <xdr:clientData/>
  </xdr:twoCellAnchor>
  <xdr:twoCellAnchor>
    <xdr:from>
      <xdr:col>4</xdr:col>
      <xdr:colOff>771525</xdr:colOff>
      <xdr:row>38</xdr:row>
      <xdr:rowOff>19050</xdr:rowOff>
    </xdr:from>
    <xdr:to>
      <xdr:col>4</xdr:col>
      <xdr:colOff>981075</xdr:colOff>
      <xdr:row>38</xdr:row>
      <xdr:rowOff>133350</xdr:rowOff>
    </xdr:to>
    <xdr:sp macro="" textlink="">
      <xdr:nvSpPr>
        <xdr:cNvPr id="17" name="Text Box 4"/>
        <xdr:cNvSpPr txBox="1">
          <a:spLocks noChangeArrowheads="1"/>
        </xdr:cNvSpPr>
      </xdr:nvSpPr>
      <xdr:spPr bwMode="auto">
        <a:xfrm>
          <a:off x="7572375" y="6886575"/>
          <a:ext cx="209550" cy="114300"/>
        </a:xfrm>
        <a:prstGeom prst="rect">
          <a:avLst/>
        </a:prstGeom>
        <a:noFill/>
        <a:ln w="9525">
          <a:noFill/>
          <a:miter lim="800000"/>
          <a:headEnd/>
          <a:tailEnd/>
        </a:ln>
      </xdr:spPr>
    </xdr:sp>
    <xdr:clientData/>
  </xdr:twoCellAnchor>
  <xdr:twoCellAnchor>
    <xdr:from>
      <xdr:col>2</xdr:col>
      <xdr:colOff>733425</xdr:colOff>
      <xdr:row>38</xdr:row>
      <xdr:rowOff>47625</xdr:rowOff>
    </xdr:from>
    <xdr:to>
      <xdr:col>4</xdr:col>
      <xdr:colOff>9525</xdr:colOff>
      <xdr:row>38</xdr:row>
      <xdr:rowOff>171450</xdr:rowOff>
    </xdr:to>
    <xdr:sp macro="" textlink="">
      <xdr:nvSpPr>
        <xdr:cNvPr id="18" name="Text Box 1"/>
        <xdr:cNvSpPr txBox="1">
          <a:spLocks noChangeArrowheads="1"/>
        </xdr:cNvSpPr>
      </xdr:nvSpPr>
      <xdr:spPr bwMode="auto">
        <a:xfrm>
          <a:off x="6334125" y="6915150"/>
          <a:ext cx="476250" cy="123825"/>
        </a:xfrm>
        <a:prstGeom prst="rect">
          <a:avLst/>
        </a:prstGeom>
        <a:noFill/>
        <a:ln w="9525">
          <a:noFill/>
          <a:miter lim="800000"/>
          <a:headEnd/>
          <a:tailEnd/>
        </a:ln>
      </xdr:spPr>
    </xdr:sp>
    <xdr:clientData/>
  </xdr:twoCellAnchor>
  <xdr:twoCellAnchor>
    <xdr:from>
      <xdr:col>6</xdr:col>
      <xdr:colOff>771525</xdr:colOff>
      <xdr:row>8</xdr:row>
      <xdr:rowOff>19050</xdr:rowOff>
    </xdr:from>
    <xdr:to>
      <xdr:col>6</xdr:col>
      <xdr:colOff>981075</xdr:colOff>
      <xdr:row>8</xdr:row>
      <xdr:rowOff>133350</xdr:rowOff>
    </xdr:to>
    <xdr:sp macro="" textlink="">
      <xdr:nvSpPr>
        <xdr:cNvPr id="30" name="Text Box 4"/>
        <xdr:cNvSpPr txBox="1">
          <a:spLocks noChangeArrowheads="1"/>
        </xdr:cNvSpPr>
      </xdr:nvSpPr>
      <xdr:spPr bwMode="auto">
        <a:xfrm>
          <a:off x="7584701" y="1408579"/>
          <a:ext cx="209550" cy="114300"/>
        </a:xfrm>
        <a:prstGeom prst="rect">
          <a:avLst/>
        </a:prstGeom>
        <a:noFill/>
        <a:ln w="9525">
          <a:noFill/>
          <a:miter lim="800000"/>
          <a:headEnd/>
          <a:tailEnd/>
        </a:ln>
      </xdr:spPr>
    </xdr:sp>
    <xdr:clientData/>
  </xdr:twoCellAnchor>
  <xdr:twoCellAnchor>
    <xdr:from>
      <xdr:col>6</xdr:col>
      <xdr:colOff>771525</xdr:colOff>
      <xdr:row>8</xdr:row>
      <xdr:rowOff>19050</xdr:rowOff>
    </xdr:from>
    <xdr:to>
      <xdr:col>6</xdr:col>
      <xdr:colOff>981075</xdr:colOff>
      <xdr:row>8</xdr:row>
      <xdr:rowOff>133350</xdr:rowOff>
    </xdr:to>
    <xdr:sp macro="" textlink="">
      <xdr:nvSpPr>
        <xdr:cNvPr id="31" name="Text Box 4"/>
        <xdr:cNvSpPr txBox="1">
          <a:spLocks noChangeArrowheads="1"/>
        </xdr:cNvSpPr>
      </xdr:nvSpPr>
      <xdr:spPr bwMode="auto">
        <a:xfrm>
          <a:off x="7584701" y="1408579"/>
          <a:ext cx="209550" cy="114300"/>
        </a:xfrm>
        <a:prstGeom prst="rect">
          <a:avLst/>
        </a:prstGeom>
        <a:noFill/>
        <a:ln w="9525">
          <a:noFill/>
          <a:miter lim="800000"/>
          <a:headEnd/>
          <a:tailEnd/>
        </a:ln>
      </xdr:spPr>
    </xdr:sp>
    <xdr:clientData/>
  </xdr:twoCellAnchor>
  <xdr:twoCellAnchor>
    <xdr:from>
      <xdr:col>6</xdr:col>
      <xdr:colOff>771525</xdr:colOff>
      <xdr:row>38</xdr:row>
      <xdr:rowOff>19050</xdr:rowOff>
    </xdr:from>
    <xdr:to>
      <xdr:col>6</xdr:col>
      <xdr:colOff>981075</xdr:colOff>
      <xdr:row>38</xdr:row>
      <xdr:rowOff>133350</xdr:rowOff>
    </xdr:to>
    <xdr:sp macro="" textlink="">
      <xdr:nvSpPr>
        <xdr:cNvPr id="32" name="Text Box 4"/>
        <xdr:cNvSpPr txBox="1">
          <a:spLocks noChangeArrowheads="1"/>
        </xdr:cNvSpPr>
      </xdr:nvSpPr>
      <xdr:spPr bwMode="auto">
        <a:xfrm>
          <a:off x="7584701" y="6664138"/>
          <a:ext cx="209550" cy="114300"/>
        </a:xfrm>
        <a:prstGeom prst="rect">
          <a:avLst/>
        </a:prstGeom>
        <a:noFill/>
        <a:ln w="9525">
          <a:noFill/>
          <a:miter lim="800000"/>
          <a:headEnd/>
          <a:tailEnd/>
        </a:ln>
      </xdr:spPr>
    </xdr:sp>
    <xdr:clientData/>
  </xdr:twoCellAnchor>
  <xdr:twoCellAnchor>
    <xdr:from>
      <xdr:col>6</xdr:col>
      <xdr:colOff>771525</xdr:colOff>
      <xdr:row>38</xdr:row>
      <xdr:rowOff>19050</xdr:rowOff>
    </xdr:from>
    <xdr:to>
      <xdr:col>6</xdr:col>
      <xdr:colOff>981075</xdr:colOff>
      <xdr:row>38</xdr:row>
      <xdr:rowOff>133350</xdr:rowOff>
    </xdr:to>
    <xdr:sp macro="" textlink="">
      <xdr:nvSpPr>
        <xdr:cNvPr id="33" name="Text Box 4"/>
        <xdr:cNvSpPr txBox="1">
          <a:spLocks noChangeArrowheads="1"/>
        </xdr:cNvSpPr>
      </xdr:nvSpPr>
      <xdr:spPr bwMode="auto">
        <a:xfrm>
          <a:off x="7584701" y="6664138"/>
          <a:ext cx="209550" cy="114300"/>
        </a:xfrm>
        <a:prstGeom prst="rect">
          <a:avLst/>
        </a:prstGeom>
        <a:noFill/>
        <a:ln w="9525">
          <a:noFill/>
          <a:miter lim="800000"/>
          <a:headEnd/>
          <a:tailEnd/>
        </a:ln>
      </xdr:spPr>
    </xdr:sp>
    <xdr:clientData/>
  </xdr:twoCellAnchor>
  <xdr:twoCellAnchor>
    <xdr:from>
      <xdr:col>2</xdr:col>
      <xdr:colOff>733425</xdr:colOff>
      <xdr:row>38</xdr:row>
      <xdr:rowOff>47625</xdr:rowOff>
    </xdr:from>
    <xdr:to>
      <xdr:col>4</xdr:col>
      <xdr:colOff>9525</xdr:colOff>
      <xdr:row>38</xdr:row>
      <xdr:rowOff>171450</xdr:rowOff>
    </xdr:to>
    <xdr:sp macro="" textlink="">
      <xdr:nvSpPr>
        <xdr:cNvPr id="34" name="Text Box 1"/>
        <xdr:cNvSpPr txBox="1">
          <a:spLocks noChangeArrowheads="1"/>
        </xdr:cNvSpPr>
      </xdr:nvSpPr>
      <xdr:spPr bwMode="auto">
        <a:xfrm>
          <a:off x="6336366" y="1437154"/>
          <a:ext cx="486335" cy="123825"/>
        </a:xfrm>
        <a:prstGeom prst="rect">
          <a:avLst/>
        </a:prstGeom>
        <a:noFill/>
        <a:ln w="9525">
          <a:noFill/>
          <a:miter lim="800000"/>
          <a:headEnd/>
          <a:tailEnd/>
        </a:ln>
      </xdr:spPr>
    </xdr:sp>
    <xdr:clientData/>
  </xdr:twoCellAnchor>
  <xdr:twoCellAnchor>
    <xdr:from>
      <xdr:col>2</xdr:col>
      <xdr:colOff>733425</xdr:colOff>
      <xdr:row>38</xdr:row>
      <xdr:rowOff>9525</xdr:rowOff>
    </xdr:from>
    <xdr:to>
      <xdr:col>4</xdr:col>
      <xdr:colOff>9525</xdr:colOff>
      <xdr:row>38</xdr:row>
      <xdr:rowOff>123825</xdr:rowOff>
    </xdr:to>
    <xdr:sp macro="" textlink="">
      <xdr:nvSpPr>
        <xdr:cNvPr id="35" name="Text Box 3"/>
        <xdr:cNvSpPr txBox="1">
          <a:spLocks noChangeArrowheads="1"/>
        </xdr:cNvSpPr>
      </xdr:nvSpPr>
      <xdr:spPr bwMode="auto">
        <a:xfrm>
          <a:off x="6336366" y="1399054"/>
          <a:ext cx="486335" cy="114300"/>
        </a:xfrm>
        <a:prstGeom prst="rect">
          <a:avLst/>
        </a:prstGeom>
        <a:noFill/>
        <a:ln w="9525">
          <a:noFill/>
          <a:miter lim="800000"/>
          <a:headEnd/>
          <a:tailEnd/>
        </a:ln>
      </xdr:spPr>
    </xdr:sp>
    <xdr:clientData/>
  </xdr:twoCellAnchor>
  <xdr:twoCellAnchor>
    <xdr:from>
      <xdr:col>4</xdr:col>
      <xdr:colOff>771525</xdr:colOff>
      <xdr:row>38</xdr:row>
      <xdr:rowOff>19050</xdr:rowOff>
    </xdr:from>
    <xdr:to>
      <xdr:col>4</xdr:col>
      <xdr:colOff>981075</xdr:colOff>
      <xdr:row>38</xdr:row>
      <xdr:rowOff>133350</xdr:rowOff>
    </xdr:to>
    <xdr:sp macro="" textlink="">
      <xdr:nvSpPr>
        <xdr:cNvPr id="36" name="Text Box 4"/>
        <xdr:cNvSpPr txBox="1">
          <a:spLocks noChangeArrowheads="1"/>
        </xdr:cNvSpPr>
      </xdr:nvSpPr>
      <xdr:spPr bwMode="auto">
        <a:xfrm>
          <a:off x="7584701" y="1408579"/>
          <a:ext cx="209550" cy="114300"/>
        </a:xfrm>
        <a:prstGeom prst="rect">
          <a:avLst/>
        </a:prstGeom>
        <a:noFill/>
        <a:ln w="9525">
          <a:noFill/>
          <a:miter lim="800000"/>
          <a:headEnd/>
          <a:tailEnd/>
        </a:ln>
      </xdr:spPr>
    </xdr:sp>
    <xdr:clientData/>
  </xdr:twoCellAnchor>
  <xdr:twoCellAnchor>
    <xdr:from>
      <xdr:col>4</xdr:col>
      <xdr:colOff>873793</xdr:colOff>
      <xdr:row>37</xdr:row>
      <xdr:rowOff>147888</xdr:rowOff>
    </xdr:from>
    <xdr:to>
      <xdr:col>6</xdr:col>
      <xdr:colOff>139868</xdr:colOff>
      <xdr:row>38</xdr:row>
      <xdr:rowOff>51134</xdr:rowOff>
    </xdr:to>
    <xdr:sp macro="" textlink="">
      <xdr:nvSpPr>
        <xdr:cNvPr id="37" name="Text Box 1"/>
        <xdr:cNvSpPr txBox="1">
          <a:spLocks noChangeArrowheads="1"/>
        </xdr:cNvSpPr>
      </xdr:nvSpPr>
      <xdr:spPr bwMode="auto">
        <a:xfrm>
          <a:off x="7686969" y="1313300"/>
          <a:ext cx="476311" cy="127363"/>
        </a:xfrm>
        <a:prstGeom prst="rect">
          <a:avLst/>
        </a:prstGeom>
        <a:noFill/>
        <a:ln w="9525">
          <a:noFill/>
          <a:miter lim="800000"/>
          <a:headEnd/>
          <a:tailEnd/>
        </a:ln>
      </xdr:spPr>
    </xdr:sp>
    <xdr:clientData/>
  </xdr:twoCellAnchor>
  <xdr:twoCellAnchor>
    <xdr:from>
      <xdr:col>2</xdr:col>
      <xdr:colOff>733425</xdr:colOff>
      <xdr:row>38</xdr:row>
      <xdr:rowOff>9525</xdr:rowOff>
    </xdr:from>
    <xdr:to>
      <xdr:col>4</xdr:col>
      <xdr:colOff>9525</xdr:colOff>
      <xdr:row>38</xdr:row>
      <xdr:rowOff>123825</xdr:rowOff>
    </xdr:to>
    <xdr:sp macro="" textlink="">
      <xdr:nvSpPr>
        <xdr:cNvPr id="38" name="Text Box 3"/>
        <xdr:cNvSpPr txBox="1">
          <a:spLocks noChangeArrowheads="1"/>
        </xdr:cNvSpPr>
      </xdr:nvSpPr>
      <xdr:spPr bwMode="auto">
        <a:xfrm>
          <a:off x="6336366" y="1399054"/>
          <a:ext cx="486335" cy="114300"/>
        </a:xfrm>
        <a:prstGeom prst="rect">
          <a:avLst/>
        </a:prstGeom>
        <a:noFill/>
        <a:ln w="9525">
          <a:noFill/>
          <a:miter lim="800000"/>
          <a:headEnd/>
          <a:tailEnd/>
        </a:ln>
      </xdr:spPr>
    </xdr:sp>
    <xdr:clientData/>
  </xdr:twoCellAnchor>
  <xdr:twoCellAnchor>
    <xdr:from>
      <xdr:col>4</xdr:col>
      <xdr:colOff>771525</xdr:colOff>
      <xdr:row>38</xdr:row>
      <xdr:rowOff>19050</xdr:rowOff>
    </xdr:from>
    <xdr:to>
      <xdr:col>4</xdr:col>
      <xdr:colOff>981075</xdr:colOff>
      <xdr:row>38</xdr:row>
      <xdr:rowOff>133350</xdr:rowOff>
    </xdr:to>
    <xdr:sp macro="" textlink="">
      <xdr:nvSpPr>
        <xdr:cNvPr id="39" name="Text Box 4"/>
        <xdr:cNvSpPr txBox="1">
          <a:spLocks noChangeArrowheads="1"/>
        </xdr:cNvSpPr>
      </xdr:nvSpPr>
      <xdr:spPr bwMode="auto">
        <a:xfrm>
          <a:off x="7584701" y="1408579"/>
          <a:ext cx="209550" cy="114300"/>
        </a:xfrm>
        <a:prstGeom prst="rect">
          <a:avLst/>
        </a:prstGeom>
        <a:noFill/>
        <a:ln w="9525">
          <a:noFill/>
          <a:miter lim="800000"/>
          <a:headEnd/>
          <a:tailEnd/>
        </a:ln>
      </xdr:spPr>
    </xdr:sp>
    <xdr:clientData/>
  </xdr:twoCellAnchor>
  <xdr:twoCellAnchor>
    <xdr:from>
      <xdr:col>2</xdr:col>
      <xdr:colOff>733425</xdr:colOff>
      <xdr:row>38</xdr:row>
      <xdr:rowOff>47625</xdr:rowOff>
    </xdr:from>
    <xdr:to>
      <xdr:col>4</xdr:col>
      <xdr:colOff>9525</xdr:colOff>
      <xdr:row>38</xdr:row>
      <xdr:rowOff>171450</xdr:rowOff>
    </xdr:to>
    <xdr:sp macro="" textlink="">
      <xdr:nvSpPr>
        <xdr:cNvPr id="40" name="Text Box 1"/>
        <xdr:cNvSpPr txBox="1">
          <a:spLocks noChangeArrowheads="1"/>
        </xdr:cNvSpPr>
      </xdr:nvSpPr>
      <xdr:spPr bwMode="auto">
        <a:xfrm>
          <a:off x="6336366" y="1437154"/>
          <a:ext cx="486335" cy="123825"/>
        </a:xfrm>
        <a:prstGeom prst="rect">
          <a:avLst/>
        </a:prstGeom>
        <a:noFill/>
        <a:ln w="9525">
          <a:noFill/>
          <a:miter lim="800000"/>
          <a:headEnd/>
          <a:tailEnd/>
        </a:ln>
      </xdr:spPr>
    </xdr:sp>
    <xdr:clientData/>
  </xdr:twoCellAnchor>
  <xdr:twoCellAnchor>
    <xdr:from>
      <xdr:col>6</xdr:col>
      <xdr:colOff>771525</xdr:colOff>
      <xdr:row>38</xdr:row>
      <xdr:rowOff>19050</xdr:rowOff>
    </xdr:from>
    <xdr:to>
      <xdr:col>6</xdr:col>
      <xdr:colOff>981075</xdr:colOff>
      <xdr:row>38</xdr:row>
      <xdr:rowOff>133350</xdr:rowOff>
    </xdr:to>
    <xdr:sp macro="" textlink="">
      <xdr:nvSpPr>
        <xdr:cNvPr id="41" name="Text Box 4"/>
        <xdr:cNvSpPr txBox="1">
          <a:spLocks noChangeArrowheads="1"/>
        </xdr:cNvSpPr>
      </xdr:nvSpPr>
      <xdr:spPr bwMode="auto">
        <a:xfrm>
          <a:off x="8794937" y="1408579"/>
          <a:ext cx="209550" cy="114300"/>
        </a:xfrm>
        <a:prstGeom prst="rect">
          <a:avLst/>
        </a:prstGeom>
        <a:noFill/>
        <a:ln w="9525">
          <a:noFill/>
          <a:miter lim="800000"/>
          <a:headEnd/>
          <a:tailEnd/>
        </a:ln>
      </xdr:spPr>
    </xdr:sp>
    <xdr:clientData/>
  </xdr:twoCellAnchor>
  <xdr:twoCellAnchor>
    <xdr:from>
      <xdr:col>6</xdr:col>
      <xdr:colOff>771525</xdr:colOff>
      <xdr:row>38</xdr:row>
      <xdr:rowOff>19050</xdr:rowOff>
    </xdr:from>
    <xdr:to>
      <xdr:col>6</xdr:col>
      <xdr:colOff>981075</xdr:colOff>
      <xdr:row>38</xdr:row>
      <xdr:rowOff>133350</xdr:rowOff>
    </xdr:to>
    <xdr:sp macro="" textlink="">
      <xdr:nvSpPr>
        <xdr:cNvPr id="42" name="Text Box 4"/>
        <xdr:cNvSpPr txBox="1">
          <a:spLocks noChangeArrowheads="1"/>
        </xdr:cNvSpPr>
      </xdr:nvSpPr>
      <xdr:spPr bwMode="auto">
        <a:xfrm>
          <a:off x="8794937" y="1408579"/>
          <a:ext cx="209550" cy="114300"/>
        </a:xfrm>
        <a:prstGeom prst="rect">
          <a:avLst/>
        </a:prstGeom>
        <a:noFill/>
        <a:ln w="9525">
          <a:noFill/>
          <a:miter lim="800000"/>
          <a:headEnd/>
          <a:tailEnd/>
        </a:ln>
      </xdr:spPr>
    </xdr:sp>
    <xdr:clientData/>
  </xdr:twoCellAnchor>
  <xdr:twoCellAnchor>
    <xdr:from>
      <xdr:col>2</xdr:col>
      <xdr:colOff>733425</xdr:colOff>
      <xdr:row>38</xdr:row>
      <xdr:rowOff>47625</xdr:rowOff>
    </xdr:from>
    <xdr:to>
      <xdr:col>4</xdr:col>
      <xdr:colOff>9525</xdr:colOff>
      <xdr:row>38</xdr:row>
      <xdr:rowOff>171450</xdr:rowOff>
    </xdr:to>
    <xdr:sp macro="" textlink="">
      <xdr:nvSpPr>
        <xdr:cNvPr id="43" name="Text Box 1"/>
        <xdr:cNvSpPr txBox="1">
          <a:spLocks noChangeArrowheads="1"/>
        </xdr:cNvSpPr>
      </xdr:nvSpPr>
      <xdr:spPr bwMode="auto">
        <a:xfrm>
          <a:off x="6120765" y="1434465"/>
          <a:ext cx="236220" cy="123825"/>
        </a:xfrm>
        <a:prstGeom prst="rect">
          <a:avLst/>
        </a:prstGeom>
        <a:noFill/>
        <a:ln w="9525">
          <a:noFill/>
          <a:miter lim="800000"/>
          <a:headEnd/>
          <a:tailEnd/>
        </a:ln>
      </xdr:spPr>
    </xdr:sp>
    <xdr:clientData/>
  </xdr:twoCellAnchor>
  <xdr:twoCellAnchor>
    <xdr:from>
      <xdr:col>2</xdr:col>
      <xdr:colOff>733425</xdr:colOff>
      <xdr:row>38</xdr:row>
      <xdr:rowOff>9525</xdr:rowOff>
    </xdr:from>
    <xdr:to>
      <xdr:col>4</xdr:col>
      <xdr:colOff>9525</xdr:colOff>
      <xdr:row>38</xdr:row>
      <xdr:rowOff>123825</xdr:rowOff>
    </xdr:to>
    <xdr:sp macro="" textlink="">
      <xdr:nvSpPr>
        <xdr:cNvPr id="44" name="Text Box 3"/>
        <xdr:cNvSpPr txBox="1">
          <a:spLocks noChangeArrowheads="1"/>
        </xdr:cNvSpPr>
      </xdr:nvSpPr>
      <xdr:spPr bwMode="auto">
        <a:xfrm>
          <a:off x="6120765" y="1396365"/>
          <a:ext cx="236220" cy="114300"/>
        </a:xfrm>
        <a:prstGeom prst="rect">
          <a:avLst/>
        </a:prstGeom>
        <a:noFill/>
        <a:ln w="9525">
          <a:noFill/>
          <a:miter lim="800000"/>
          <a:headEnd/>
          <a:tailEnd/>
        </a:ln>
      </xdr:spPr>
    </xdr:sp>
    <xdr:clientData/>
  </xdr:twoCellAnchor>
  <xdr:twoCellAnchor>
    <xdr:from>
      <xdr:col>4</xdr:col>
      <xdr:colOff>771525</xdr:colOff>
      <xdr:row>38</xdr:row>
      <xdr:rowOff>19050</xdr:rowOff>
    </xdr:from>
    <xdr:to>
      <xdr:col>4</xdr:col>
      <xdr:colOff>981075</xdr:colOff>
      <xdr:row>38</xdr:row>
      <xdr:rowOff>133350</xdr:rowOff>
    </xdr:to>
    <xdr:sp macro="" textlink="">
      <xdr:nvSpPr>
        <xdr:cNvPr id="45" name="Text Box 4"/>
        <xdr:cNvSpPr txBox="1">
          <a:spLocks noChangeArrowheads="1"/>
        </xdr:cNvSpPr>
      </xdr:nvSpPr>
      <xdr:spPr bwMode="auto">
        <a:xfrm>
          <a:off x="7118985" y="1405890"/>
          <a:ext cx="110490" cy="114300"/>
        </a:xfrm>
        <a:prstGeom prst="rect">
          <a:avLst/>
        </a:prstGeom>
        <a:noFill/>
        <a:ln w="9525">
          <a:noFill/>
          <a:miter lim="800000"/>
          <a:headEnd/>
          <a:tailEnd/>
        </a:ln>
      </xdr:spPr>
    </xdr:sp>
    <xdr:clientData/>
  </xdr:twoCellAnchor>
  <xdr:twoCellAnchor>
    <xdr:from>
      <xdr:col>4</xdr:col>
      <xdr:colOff>873793</xdr:colOff>
      <xdr:row>37</xdr:row>
      <xdr:rowOff>147888</xdr:rowOff>
    </xdr:from>
    <xdr:to>
      <xdr:col>6</xdr:col>
      <xdr:colOff>139868</xdr:colOff>
      <xdr:row>38</xdr:row>
      <xdr:rowOff>51134</xdr:rowOff>
    </xdr:to>
    <xdr:sp macro="" textlink="">
      <xdr:nvSpPr>
        <xdr:cNvPr id="46" name="Text Box 1"/>
        <xdr:cNvSpPr txBox="1">
          <a:spLocks noChangeArrowheads="1"/>
        </xdr:cNvSpPr>
      </xdr:nvSpPr>
      <xdr:spPr bwMode="auto">
        <a:xfrm>
          <a:off x="7221253" y="1321368"/>
          <a:ext cx="226195" cy="116606"/>
        </a:xfrm>
        <a:prstGeom prst="rect">
          <a:avLst/>
        </a:prstGeom>
        <a:noFill/>
        <a:ln w="9525">
          <a:noFill/>
          <a:miter lim="800000"/>
          <a:headEnd/>
          <a:tailEnd/>
        </a:ln>
      </xdr:spPr>
    </xdr:sp>
    <xdr:clientData/>
  </xdr:twoCellAnchor>
  <xdr:twoCellAnchor>
    <xdr:from>
      <xdr:col>2</xdr:col>
      <xdr:colOff>733425</xdr:colOff>
      <xdr:row>38</xdr:row>
      <xdr:rowOff>9525</xdr:rowOff>
    </xdr:from>
    <xdr:to>
      <xdr:col>4</xdr:col>
      <xdr:colOff>9525</xdr:colOff>
      <xdr:row>38</xdr:row>
      <xdr:rowOff>123825</xdr:rowOff>
    </xdr:to>
    <xdr:sp macro="" textlink="">
      <xdr:nvSpPr>
        <xdr:cNvPr id="47" name="Text Box 3"/>
        <xdr:cNvSpPr txBox="1">
          <a:spLocks noChangeArrowheads="1"/>
        </xdr:cNvSpPr>
      </xdr:nvSpPr>
      <xdr:spPr bwMode="auto">
        <a:xfrm>
          <a:off x="6120765" y="1396365"/>
          <a:ext cx="236220" cy="114300"/>
        </a:xfrm>
        <a:prstGeom prst="rect">
          <a:avLst/>
        </a:prstGeom>
        <a:noFill/>
        <a:ln w="9525">
          <a:noFill/>
          <a:miter lim="800000"/>
          <a:headEnd/>
          <a:tailEnd/>
        </a:ln>
      </xdr:spPr>
    </xdr:sp>
    <xdr:clientData/>
  </xdr:twoCellAnchor>
  <xdr:twoCellAnchor>
    <xdr:from>
      <xdr:col>4</xdr:col>
      <xdr:colOff>771525</xdr:colOff>
      <xdr:row>38</xdr:row>
      <xdr:rowOff>19050</xdr:rowOff>
    </xdr:from>
    <xdr:to>
      <xdr:col>4</xdr:col>
      <xdr:colOff>981075</xdr:colOff>
      <xdr:row>38</xdr:row>
      <xdr:rowOff>133350</xdr:rowOff>
    </xdr:to>
    <xdr:sp macro="" textlink="">
      <xdr:nvSpPr>
        <xdr:cNvPr id="48" name="Text Box 4"/>
        <xdr:cNvSpPr txBox="1">
          <a:spLocks noChangeArrowheads="1"/>
        </xdr:cNvSpPr>
      </xdr:nvSpPr>
      <xdr:spPr bwMode="auto">
        <a:xfrm>
          <a:off x="7118985" y="1405890"/>
          <a:ext cx="110490" cy="114300"/>
        </a:xfrm>
        <a:prstGeom prst="rect">
          <a:avLst/>
        </a:prstGeom>
        <a:noFill/>
        <a:ln w="9525">
          <a:noFill/>
          <a:miter lim="800000"/>
          <a:headEnd/>
          <a:tailEnd/>
        </a:ln>
      </xdr:spPr>
    </xdr:sp>
    <xdr:clientData/>
  </xdr:twoCellAnchor>
  <xdr:twoCellAnchor>
    <xdr:from>
      <xdr:col>2</xdr:col>
      <xdr:colOff>733425</xdr:colOff>
      <xdr:row>38</xdr:row>
      <xdr:rowOff>47625</xdr:rowOff>
    </xdr:from>
    <xdr:to>
      <xdr:col>4</xdr:col>
      <xdr:colOff>9525</xdr:colOff>
      <xdr:row>38</xdr:row>
      <xdr:rowOff>171450</xdr:rowOff>
    </xdr:to>
    <xdr:sp macro="" textlink="">
      <xdr:nvSpPr>
        <xdr:cNvPr id="49" name="Text Box 1"/>
        <xdr:cNvSpPr txBox="1">
          <a:spLocks noChangeArrowheads="1"/>
        </xdr:cNvSpPr>
      </xdr:nvSpPr>
      <xdr:spPr bwMode="auto">
        <a:xfrm>
          <a:off x="6120765" y="1434465"/>
          <a:ext cx="236220" cy="123825"/>
        </a:xfrm>
        <a:prstGeom prst="rect">
          <a:avLst/>
        </a:prstGeom>
        <a:noFill/>
        <a:ln w="9525">
          <a:noFill/>
          <a:miter lim="800000"/>
          <a:headEnd/>
          <a:tailEnd/>
        </a:ln>
      </xdr:spPr>
    </xdr:sp>
    <xdr:clientData/>
  </xdr:twoCellAnchor>
  <xdr:twoCellAnchor>
    <xdr:from>
      <xdr:col>6</xdr:col>
      <xdr:colOff>771525</xdr:colOff>
      <xdr:row>38</xdr:row>
      <xdr:rowOff>19050</xdr:rowOff>
    </xdr:from>
    <xdr:to>
      <xdr:col>6</xdr:col>
      <xdr:colOff>981075</xdr:colOff>
      <xdr:row>38</xdr:row>
      <xdr:rowOff>133350</xdr:rowOff>
    </xdr:to>
    <xdr:sp macro="" textlink="">
      <xdr:nvSpPr>
        <xdr:cNvPr id="50" name="Text Box 4"/>
        <xdr:cNvSpPr txBox="1">
          <a:spLocks noChangeArrowheads="1"/>
        </xdr:cNvSpPr>
      </xdr:nvSpPr>
      <xdr:spPr bwMode="auto">
        <a:xfrm>
          <a:off x="8079105" y="1405890"/>
          <a:ext cx="110490" cy="114300"/>
        </a:xfrm>
        <a:prstGeom prst="rect">
          <a:avLst/>
        </a:prstGeom>
        <a:noFill/>
        <a:ln w="9525">
          <a:noFill/>
          <a:miter lim="800000"/>
          <a:headEnd/>
          <a:tailEnd/>
        </a:ln>
      </xdr:spPr>
    </xdr:sp>
    <xdr:clientData/>
  </xdr:twoCellAnchor>
  <xdr:twoCellAnchor>
    <xdr:from>
      <xdr:col>6</xdr:col>
      <xdr:colOff>771525</xdr:colOff>
      <xdr:row>38</xdr:row>
      <xdr:rowOff>19050</xdr:rowOff>
    </xdr:from>
    <xdr:to>
      <xdr:col>6</xdr:col>
      <xdr:colOff>981075</xdr:colOff>
      <xdr:row>38</xdr:row>
      <xdr:rowOff>133350</xdr:rowOff>
    </xdr:to>
    <xdr:sp macro="" textlink="">
      <xdr:nvSpPr>
        <xdr:cNvPr id="51" name="Text Box 4"/>
        <xdr:cNvSpPr txBox="1">
          <a:spLocks noChangeArrowheads="1"/>
        </xdr:cNvSpPr>
      </xdr:nvSpPr>
      <xdr:spPr bwMode="auto">
        <a:xfrm>
          <a:off x="8079105" y="1405890"/>
          <a:ext cx="110490" cy="114300"/>
        </a:xfrm>
        <a:prstGeom prst="rect">
          <a:avLst/>
        </a:prstGeom>
        <a:noFill/>
        <a:ln w="9525">
          <a:noFill/>
          <a:miter lim="800000"/>
          <a:headEnd/>
          <a:tailEnd/>
        </a:ln>
      </xdr:spPr>
    </xdr:sp>
    <xdr:clientData/>
  </xdr:twoCellAnchor>
  <xdr:twoCellAnchor>
    <xdr:from>
      <xdr:col>2</xdr:col>
      <xdr:colOff>733425</xdr:colOff>
      <xdr:row>38</xdr:row>
      <xdr:rowOff>47625</xdr:rowOff>
    </xdr:from>
    <xdr:to>
      <xdr:col>4</xdr:col>
      <xdr:colOff>9525</xdr:colOff>
      <xdr:row>38</xdr:row>
      <xdr:rowOff>171450</xdr:rowOff>
    </xdr:to>
    <xdr:sp macro="" textlink="">
      <xdr:nvSpPr>
        <xdr:cNvPr id="52" name="Text Box 1"/>
        <xdr:cNvSpPr txBox="1">
          <a:spLocks noChangeArrowheads="1"/>
        </xdr:cNvSpPr>
      </xdr:nvSpPr>
      <xdr:spPr bwMode="auto">
        <a:xfrm>
          <a:off x="6539865" y="1434465"/>
          <a:ext cx="464820" cy="123825"/>
        </a:xfrm>
        <a:prstGeom prst="rect">
          <a:avLst/>
        </a:prstGeom>
        <a:noFill/>
        <a:ln w="9525">
          <a:noFill/>
          <a:miter lim="800000"/>
          <a:headEnd/>
          <a:tailEnd/>
        </a:ln>
      </xdr:spPr>
    </xdr:sp>
    <xdr:clientData/>
  </xdr:twoCellAnchor>
  <xdr:twoCellAnchor>
    <xdr:from>
      <xdr:col>2</xdr:col>
      <xdr:colOff>733425</xdr:colOff>
      <xdr:row>38</xdr:row>
      <xdr:rowOff>9525</xdr:rowOff>
    </xdr:from>
    <xdr:to>
      <xdr:col>4</xdr:col>
      <xdr:colOff>9525</xdr:colOff>
      <xdr:row>38</xdr:row>
      <xdr:rowOff>123825</xdr:rowOff>
    </xdr:to>
    <xdr:sp macro="" textlink="">
      <xdr:nvSpPr>
        <xdr:cNvPr id="53" name="Text Box 3"/>
        <xdr:cNvSpPr txBox="1">
          <a:spLocks noChangeArrowheads="1"/>
        </xdr:cNvSpPr>
      </xdr:nvSpPr>
      <xdr:spPr bwMode="auto">
        <a:xfrm>
          <a:off x="6539865" y="1396365"/>
          <a:ext cx="464820" cy="114300"/>
        </a:xfrm>
        <a:prstGeom prst="rect">
          <a:avLst/>
        </a:prstGeom>
        <a:noFill/>
        <a:ln w="9525">
          <a:noFill/>
          <a:miter lim="800000"/>
          <a:headEnd/>
          <a:tailEnd/>
        </a:ln>
      </xdr:spPr>
    </xdr:sp>
    <xdr:clientData/>
  </xdr:twoCellAnchor>
  <xdr:twoCellAnchor>
    <xdr:from>
      <xdr:col>4</xdr:col>
      <xdr:colOff>771525</xdr:colOff>
      <xdr:row>38</xdr:row>
      <xdr:rowOff>19050</xdr:rowOff>
    </xdr:from>
    <xdr:to>
      <xdr:col>4</xdr:col>
      <xdr:colOff>981075</xdr:colOff>
      <xdr:row>38</xdr:row>
      <xdr:rowOff>133350</xdr:rowOff>
    </xdr:to>
    <xdr:sp macro="" textlink="">
      <xdr:nvSpPr>
        <xdr:cNvPr id="54" name="Text Box 4"/>
        <xdr:cNvSpPr txBox="1">
          <a:spLocks noChangeArrowheads="1"/>
        </xdr:cNvSpPr>
      </xdr:nvSpPr>
      <xdr:spPr bwMode="auto">
        <a:xfrm>
          <a:off x="7766685" y="1405890"/>
          <a:ext cx="110490" cy="114300"/>
        </a:xfrm>
        <a:prstGeom prst="rect">
          <a:avLst/>
        </a:prstGeom>
        <a:noFill/>
        <a:ln w="9525">
          <a:noFill/>
          <a:miter lim="800000"/>
          <a:headEnd/>
          <a:tailEnd/>
        </a:ln>
      </xdr:spPr>
    </xdr:sp>
    <xdr:clientData/>
  </xdr:twoCellAnchor>
  <xdr:twoCellAnchor>
    <xdr:from>
      <xdr:col>4</xdr:col>
      <xdr:colOff>873793</xdr:colOff>
      <xdr:row>37</xdr:row>
      <xdr:rowOff>147888</xdr:rowOff>
    </xdr:from>
    <xdr:to>
      <xdr:col>6</xdr:col>
      <xdr:colOff>139868</xdr:colOff>
      <xdr:row>38</xdr:row>
      <xdr:rowOff>51134</xdr:rowOff>
    </xdr:to>
    <xdr:sp macro="" textlink="">
      <xdr:nvSpPr>
        <xdr:cNvPr id="55" name="Text Box 1"/>
        <xdr:cNvSpPr txBox="1">
          <a:spLocks noChangeArrowheads="1"/>
        </xdr:cNvSpPr>
      </xdr:nvSpPr>
      <xdr:spPr bwMode="auto">
        <a:xfrm>
          <a:off x="7868953" y="1321368"/>
          <a:ext cx="226195" cy="116606"/>
        </a:xfrm>
        <a:prstGeom prst="rect">
          <a:avLst/>
        </a:prstGeom>
        <a:noFill/>
        <a:ln w="9525">
          <a:noFill/>
          <a:miter lim="800000"/>
          <a:headEnd/>
          <a:tailEnd/>
        </a:ln>
      </xdr:spPr>
    </xdr:sp>
    <xdr:clientData/>
  </xdr:twoCellAnchor>
  <xdr:twoCellAnchor>
    <xdr:from>
      <xdr:col>2</xdr:col>
      <xdr:colOff>733425</xdr:colOff>
      <xdr:row>38</xdr:row>
      <xdr:rowOff>9525</xdr:rowOff>
    </xdr:from>
    <xdr:to>
      <xdr:col>4</xdr:col>
      <xdr:colOff>9525</xdr:colOff>
      <xdr:row>38</xdr:row>
      <xdr:rowOff>123825</xdr:rowOff>
    </xdr:to>
    <xdr:sp macro="" textlink="">
      <xdr:nvSpPr>
        <xdr:cNvPr id="56" name="Text Box 3"/>
        <xdr:cNvSpPr txBox="1">
          <a:spLocks noChangeArrowheads="1"/>
        </xdr:cNvSpPr>
      </xdr:nvSpPr>
      <xdr:spPr bwMode="auto">
        <a:xfrm>
          <a:off x="6539865" y="1396365"/>
          <a:ext cx="464820" cy="114300"/>
        </a:xfrm>
        <a:prstGeom prst="rect">
          <a:avLst/>
        </a:prstGeom>
        <a:noFill/>
        <a:ln w="9525">
          <a:noFill/>
          <a:miter lim="800000"/>
          <a:headEnd/>
          <a:tailEnd/>
        </a:ln>
      </xdr:spPr>
    </xdr:sp>
    <xdr:clientData/>
  </xdr:twoCellAnchor>
  <xdr:twoCellAnchor>
    <xdr:from>
      <xdr:col>4</xdr:col>
      <xdr:colOff>771525</xdr:colOff>
      <xdr:row>38</xdr:row>
      <xdr:rowOff>19050</xdr:rowOff>
    </xdr:from>
    <xdr:to>
      <xdr:col>4</xdr:col>
      <xdr:colOff>981075</xdr:colOff>
      <xdr:row>38</xdr:row>
      <xdr:rowOff>133350</xdr:rowOff>
    </xdr:to>
    <xdr:sp macro="" textlink="">
      <xdr:nvSpPr>
        <xdr:cNvPr id="57" name="Text Box 4"/>
        <xdr:cNvSpPr txBox="1">
          <a:spLocks noChangeArrowheads="1"/>
        </xdr:cNvSpPr>
      </xdr:nvSpPr>
      <xdr:spPr bwMode="auto">
        <a:xfrm>
          <a:off x="7766685" y="1405890"/>
          <a:ext cx="110490" cy="114300"/>
        </a:xfrm>
        <a:prstGeom prst="rect">
          <a:avLst/>
        </a:prstGeom>
        <a:noFill/>
        <a:ln w="9525">
          <a:noFill/>
          <a:miter lim="800000"/>
          <a:headEnd/>
          <a:tailEnd/>
        </a:ln>
      </xdr:spPr>
    </xdr:sp>
    <xdr:clientData/>
  </xdr:twoCellAnchor>
  <xdr:twoCellAnchor>
    <xdr:from>
      <xdr:col>2</xdr:col>
      <xdr:colOff>733425</xdr:colOff>
      <xdr:row>38</xdr:row>
      <xdr:rowOff>47625</xdr:rowOff>
    </xdr:from>
    <xdr:to>
      <xdr:col>4</xdr:col>
      <xdr:colOff>9525</xdr:colOff>
      <xdr:row>38</xdr:row>
      <xdr:rowOff>171450</xdr:rowOff>
    </xdr:to>
    <xdr:sp macro="" textlink="">
      <xdr:nvSpPr>
        <xdr:cNvPr id="58" name="Text Box 1"/>
        <xdr:cNvSpPr txBox="1">
          <a:spLocks noChangeArrowheads="1"/>
        </xdr:cNvSpPr>
      </xdr:nvSpPr>
      <xdr:spPr bwMode="auto">
        <a:xfrm>
          <a:off x="6539865" y="1434465"/>
          <a:ext cx="464820" cy="123825"/>
        </a:xfrm>
        <a:prstGeom prst="rect">
          <a:avLst/>
        </a:prstGeom>
        <a:noFill/>
        <a:ln w="9525">
          <a:noFill/>
          <a:miter lim="800000"/>
          <a:headEnd/>
          <a:tailEnd/>
        </a:ln>
      </xdr:spPr>
    </xdr:sp>
    <xdr:clientData/>
  </xdr:twoCellAnchor>
  <xdr:twoCellAnchor>
    <xdr:from>
      <xdr:col>6</xdr:col>
      <xdr:colOff>771525</xdr:colOff>
      <xdr:row>38</xdr:row>
      <xdr:rowOff>19050</xdr:rowOff>
    </xdr:from>
    <xdr:to>
      <xdr:col>6</xdr:col>
      <xdr:colOff>981075</xdr:colOff>
      <xdr:row>38</xdr:row>
      <xdr:rowOff>133350</xdr:rowOff>
    </xdr:to>
    <xdr:sp macro="" textlink="">
      <xdr:nvSpPr>
        <xdr:cNvPr id="59" name="Text Box 4"/>
        <xdr:cNvSpPr txBox="1">
          <a:spLocks noChangeArrowheads="1"/>
        </xdr:cNvSpPr>
      </xdr:nvSpPr>
      <xdr:spPr bwMode="auto">
        <a:xfrm>
          <a:off x="8726805" y="1405890"/>
          <a:ext cx="209550" cy="114300"/>
        </a:xfrm>
        <a:prstGeom prst="rect">
          <a:avLst/>
        </a:prstGeom>
        <a:noFill/>
        <a:ln w="9525">
          <a:noFill/>
          <a:miter lim="800000"/>
          <a:headEnd/>
          <a:tailEnd/>
        </a:ln>
      </xdr:spPr>
    </xdr:sp>
    <xdr:clientData/>
  </xdr:twoCellAnchor>
  <xdr:twoCellAnchor>
    <xdr:from>
      <xdr:col>6</xdr:col>
      <xdr:colOff>771525</xdr:colOff>
      <xdr:row>38</xdr:row>
      <xdr:rowOff>19050</xdr:rowOff>
    </xdr:from>
    <xdr:to>
      <xdr:col>6</xdr:col>
      <xdr:colOff>981075</xdr:colOff>
      <xdr:row>38</xdr:row>
      <xdr:rowOff>133350</xdr:rowOff>
    </xdr:to>
    <xdr:sp macro="" textlink="">
      <xdr:nvSpPr>
        <xdr:cNvPr id="60" name="Text Box 4"/>
        <xdr:cNvSpPr txBox="1">
          <a:spLocks noChangeArrowheads="1"/>
        </xdr:cNvSpPr>
      </xdr:nvSpPr>
      <xdr:spPr bwMode="auto">
        <a:xfrm>
          <a:off x="8726805" y="1405890"/>
          <a:ext cx="209550" cy="114300"/>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733425</xdr:colOff>
      <xdr:row>26</xdr:row>
      <xdr:rowOff>9525</xdr:rowOff>
    </xdr:from>
    <xdr:to>
      <xdr:col>4</xdr:col>
      <xdr:colOff>9525</xdr:colOff>
      <xdr:row>26</xdr:row>
      <xdr:rowOff>123825</xdr:rowOff>
    </xdr:to>
    <xdr:sp macro="" textlink="">
      <xdr:nvSpPr>
        <xdr:cNvPr id="2" name="Text Box 3"/>
        <xdr:cNvSpPr txBox="1">
          <a:spLocks noChangeArrowheads="1"/>
        </xdr:cNvSpPr>
      </xdr:nvSpPr>
      <xdr:spPr bwMode="auto">
        <a:xfrm>
          <a:off x="6629400" y="1438275"/>
          <a:ext cx="504825" cy="114300"/>
        </a:xfrm>
        <a:prstGeom prst="rect">
          <a:avLst/>
        </a:prstGeom>
        <a:noFill/>
        <a:ln w="9525">
          <a:noFill/>
          <a:miter lim="800000"/>
          <a:headEnd/>
          <a:tailEnd/>
        </a:ln>
      </xdr:spPr>
    </xdr:sp>
    <xdr:clientData/>
  </xdr:twoCellAnchor>
  <xdr:twoCellAnchor>
    <xdr:from>
      <xdr:col>4</xdr:col>
      <xdr:colOff>771525</xdr:colOff>
      <xdr:row>26</xdr:row>
      <xdr:rowOff>19050</xdr:rowOff>
    </xdr:from>
    <xdr:to>
      <xdr:col>4</xdr:col>
      <xdr:colOff>981075</xdr:colOff>
      <xdr:row>26</xdr:row>
      <xdr:rowOff>133350</xdr:rowOff>
    </xdr:to>
    <xdr:sp macro="" textlink="">
      <xdr:nvSpPr>
        <xdr:cNvPr id="3" name="Text Box 4"/>
        <xdr:cNvSpPr txBox="1">
          <a:spLocks noChangeArrowheads="1"/>
        </xdr:cNvSpPr>
      </xdr:nvSpPr>
      <xdr:spPr bwMode="auto">
        <a:xfrm>
          <a:off x="7896225" y="1447800"/>
          <a:ext cx="209550" cy="114300"/>
        </a:xfrm>
        <a:prstGeom prst="rect">
          <a:avLst/>
        </a:prstGeom>
        <a:noFill/>
        <a:ln w="9525">
          <a:noFill/>
          <a:miter lim="800000"/>
          <a:headEnd/>
          <a:tailEnd/>
        </a:ln>
      </xdr:spPr>
    </xdr:sp>
    <xdr:clientData/>
  </xdr:twoCellAnchor>
  <xdr:twoCellAnchor>
    <xdr:from>
      <xdr:col>2</xdr:col>
      <xdr:colOff>733425</xdr:colOff>
      <xdr:row>26</xdr:row>
      <xdr:rowOff>47625</xdr:rowOff>
    </xdr:from>
    <xdr:to>
      <xdr:col>4</xdr:col>
      <xdr:colOff>9525</xdr:colOff>
      <xdr:row>26</xdr:row>
      <xdr:rowOff>171450</xdr:rowOff>
    </xdr:to>
    <xdr:sp macro="" textlink="">
      <xdr:nvSpPr>
        <xdr:cNvPr id="4" name="Text Box 1"/>
        <xdr:cNvSpPr txBox="1">
          <a:spLocks noChangeArrowheads="1"/>
        </xdr:cNvSpPr>
      </xdr:nvSpPr>
      <xdr:spPr bwMode="auto">
        <a:xfrm>
          <a:off x="6629400" y="1476375"/>
          <a:ext cx="504825" cy="123825"/>
        </a:xfrm>
        <a:prstGeom prst="rect">
          <a:avLst/>
        </a:prstGeom>
        <a:noFill/>
        <a:ln w="9525">
          <a:noFill/>
          <a:miter lim="800000"/>
          <a:headEnd/>
          <a:tailEnd/>
        </a:ln>
      </xdr:spPr>
    </xdr:sp>
    <xdr:clientData/>
  </xdr:twoCellAnchor>
  <xdr:twoCellAnchor>
    <xdr:from>
      <xdr:col>2</xdr:col>
      <xdr:colOff>733425</xdr:colOff>
      <xdr:row>26</xdr:row>
      <xdr:rowOff>47625</xdr:rowOff>
    </xdr:from>
    <xdr:to>
      <xdr:col>4</xdr:col>
      <xdr:colOff>9525</xdr:colOff>
      <xdr:row>26</xdr:row>
      <xdr:rowOff>171450</xdr:rowOff>
    </xdr:to>
    <xdr:sp macro="" textlink="">
      <xdr:nvSpPr>
        <xdr:cNvPr id="7" name="Text Box 1"/>
        <xdr:cNvSpPr txBox="1">
          <a:spLocks noChangeArrowheads="1"/>
        </xdr:cNvSpPr>
      </xdr:nvSpPr>
      <xdr:spPr bwMode="auto">
        <a:xfrm>
          <a:off x="6334125" y="1457325"/>
          <a:ext cx="476250" cy="123825"/>
        </a:xfrm>
        <a:prstGeom prst="rect">
          <a:avLst/>
        </a:prstGeom>
        <a:noFill/>
        <a:ln w="9525">
          <a:noFill/>
          <a:miter lim="800000"/>
          <a:headEnd/>
          <a:tailEnd/>
        </a:ln>
      </xdr:spPr>
    </xdr:sp>
    <xdr:clientData/>
  </xdr:twoCellAnchor>
  <xdr:twoCellAnchor>
    <xdr:from>
      <xdr:col>2</xdr:col>
      <xdr:colOff>733425</xdr:colOff>
      <xdr:row>26</xdr:row>
      <xdr:rowOff>9525</xdr:rowOff>
    </xdr:from>
    <xdr:to>
      <xdr:col>4</xdr:col>
      <xdr:colOff>9525</xdr:colOff>
      <xdr:row>26</xdr:row>
      <xdr:rowOff>123825</xdr:rowOff>
    </xdr:to>
    <xdr:sp macro="" textlink="">
      <xdr:nvSpPr>
        <xdr:cNvPr id="8" name="Text Box 3"/>
        <xdr:cNvSpPr txBox="1">
          <a:spLocks noChangeArrowheads="1"/>
        </xdr:cNvSpPr>
      </xdr:nvSpPr>
      <xdr:spPr bwMode="auto">
        <a:xfrm>
          <a:off x="6334125" y="1419225"/>
          <a:ext cx="476250" cy="114300"/>
        </a:xfrm>
        <a:prstGeom prst="rect">
          <a:avLst/>
        </a:prstGeom>
        <a:noFill/>
        <a:ln w="9525">
          <a:noFill/>
          <a:miter lim="800000"/>
          <a:headEnd/>
          <a:tailEnd/>
        </a:ln>
      </xdr:spPr>
    </xdr:sp>
    <xdr:clientData/>
  </xdr:twoCellAnchor>
  <xdr:twoCellAnchor>
    <xdr:from>
      <xdr:col>4</xdr:col>
      <xdr:colOff>771525</xdr:colOff>
      <xdr:row>26</xdr:row>
      <xdr:rowOff>19050</xdr:rowOff>
    </xdr:from>
    <xdr:to>
      <xdr:col>4</xdr:col>
      <xdr:colOff>981075</xdr:colOff>
      <xdr:row>26</xdr:row>
      <xdr:rowOff>133350</xdr:rowOff>
    </xdr:to>
    <xdr:sp macro="" textlink="">
      <xdr:nvSpPr>
        <xdr:cNvPr id="9" name="Text Box 4"/>
        <xdr:cNvSpPr txBox="1">
          <a:spLocks noChangeArrowheads="1"/>
        </xdr:cNvSpPr>
      </xdr:nvSpPr>
      <xdr:spPr bwMode="auto">
        <a:xfrm>
          <a:off x="7572375" y="1428750"/>
          <a:ext cx="209550" cy="114300"/>
        </a:xfrm>
        <a:prstGeom prst="rect">
          <a:avLst/>
        </a:prstGeom>
        <a:noFill/>
        <a:ln w="9525">
          <a:noFill/>
          <a:miter lim="800000"/>
          <a:headEnd/>
          <a:tailEnd/>
        </a:ln>
      </xdr:spPr>
    </xdr:sp>
    <xdr:clientData/>
  </xdr:twoCellAnchor>
  <xdr:twoCellAnchor>
    <xdr:from>
      <xdr:col>4</xdr:col>
      <xdr:colOff>851381</xdr:colOff>
      <xdr:row>26</xdr:row>
      <xdr:rowOff>69448</xdr:rowOff>
    </xdr:from>
    <xdr:to>
      <xdr:col>6</xdr:col>
      <xdr:colOff>117456</xdr:colOff>
      <xdr:row>26</xdr:row>
      <xdr:rowOff>196811</xdr:rowOff>
    </xdr:to>
    <xdr:sp macro="" textlink="">
      <xdr:nvSpPr>
        <xdr:cNvPr id="10" name="Text Box 1"/>
        <xdr:cNvSpPr txBox="1">
          <a:spLocks noChangeArrowheads="1"/>
        </xdr:cNvSpPr>
      </xdr:nvSpPr>
      <xdr:spPr bwMode="auto">
        <a:xfrm>
          <a:off x="7967116" y="1458977"/>
          <a:ext cx="487516" cy="127363"/>
        </a:xfrm>
        <a:prstGeom prst="rect">
          <a:avLst/>
        </a:prstGeom>
        <a:noFill/>
        <a:ln w="9525">
          <a:noFill/>
          <a:miter lim="800000"/>
          <a:headEnd/>
          <a:tailEnd/>
        </a:ln>
      </xdr:spPr>
    </xdr:sp>
    <xdr:clientData/>
  </xdr:twoCellAnchor>
  <xdr:twoCellAnchor>
    <xdr:from>
      <xdr:col>2</xdr:col>
      <xdr:colOff>733425</xdr:colOff>
      <xdr:row>26</xdr:row>
      <xdr:rowOff>9525</xdr:rowOff>
    </xdr:from>
    <xdr:to>
      <xdr:col>4</xdr:col>
      <xdr:colOff>9525</xdr:colOff>
      <xdr:row>26</xdr:row>
      <xdr:rowOff>123825</xdr:rowOff>
    </xdr:to>
    <xdr:sp macro="" textlink="">
      <xdr:nvSpPr>
        <xdr:cNvPr id="11" name="Text Box 3"/>
        <xdr:cNvSpPr txBox="1">
          <a:spLocks noChangeArrowheads="1"/>
        </xdr:cNvSpPr>
      </xdr:nvSpPr>
      <xdr:spPr bwMode="auto">
        <a:xfrm>
          <a:off x="6334125" y="1419225"/>
          <a:ext cx="476250" cy="114300"/>
        </a:xfrm>
        <a:prstGeom prst="rect">
          <a:avLst/>
        </a:prstGeom>
        <a:noFill/>
        <a:ln w="9525">
          <a:noFill/>
          <a:miter lim="800000"/>
          <a:headEnd/>
          <a:tailEnd/>
        </a:ln>
      </xdr:spPr>
    </xdr:sp>
    <xdr:clientData/>
  </xdr:twoCellAnchor>
  <xdr:twoCellAnchor>
    <xdr:from>
      <xdr:col>4</xdr:col>
      <xdr:colOff>771525</xdr:colOff>
      <xdr:row>26</xdr:row>
      <xdr:rowOff>19050</xdr:rowOff>
    </xdr:from>
    <xdr:to>
      <xdr:col>4</xdr:col>
      <xdr:colOff>981075</xdr:colOff>
      <xdr:row>26</xdr:row>
      <xdr:rowOff>133350</xdr:rowOff>
    </xdr:to>
    <xdr:sp macro="" textlink="">
      <xdr:nvSpPr>
        <xdr:cNvPr id="12" name="Text Box 4"/>
        <xdr:cNvSpPr txBox="1">
          <a:spLocks noChangeArrowheads="1"/>
        </xdr:cNvSpPr>
      </xdr:nvSpPr>
      <xdr:spPr bwMode="auto">
        <a:xfrm>
          <a:off x="7572375" y="1428750"/>
          <a:ext cx="209550" cy="114300"/>
        </a:xfrm>
        <a:prstGeom prst="rect">
          <a:avLst/>
        </a:prstGeom>
        <a:noFill/>
        <a:ln w="9525">
          <a:noFill/>
          <a:miter lim="800000"/>
          <a:headEnd/>
          <a:tailEnd/>
        </a:ln>
      </xdr:spPr>
    </xdr:sp>
    <xdr:clientData/>
  </xdr:twoCellAnchor>
  <xdr:twoCellAnchor>
    <xdr:from>
      <xdr:col>2</xdr:col>
      <xdr:colOff>733425</xdr:colOff>
      <xdr:row>26</xdr:row>
      <xdr:rowOff>47625</xdr:rowOff>
    </xdr:from>
    <xdr:to>
      <xdr:col>4</xdr:col>
      <xdr:colOff>9525</xdr:colOff>
      <xdr:row>26</xdr:row>
      <xdr:rowOff>171450</xdr:rowOff>
    </xdr:to>
    <xdr:sp macro="" textlink="">
      <xdr:nvSpPr>
        <xdr:cNvPr id="13" name="Text Box 1"/>
        <xdr:cNvSpPr txBox="1">
          <a:spLocks noChangeArrowheads="1"/>
        </xdr:cNvSpPr>
      </xdr:nvSpPr>
      <xdr:spPr bwMode="auto">
        <a:xfrm>
          <a:off x="6334125" y="1457325"/>
          <a:ext cx="476250" cy="123825"/>
        </a:xfrm>
        <a:prstGeom prst="rect">
          <a:avLst/>
        </a:prstGeom>
        <a:noFill/>
        <a:ln w="9525">
          <a:noFill/>
          <a:miter lim="800000"/>
          <a:headEnd/>
          <a:tailEnd/>
        </a:ln>
      </xdr:spPr>
    </xdr:sp>
    <xdr:clientData/>
  </xdr:twoCellAnchor>
  <xdr:twoCellAnchor>
    <xdr:from>
      <xdr:col>6</xdr:col>
      <xdr:colOff>771525</xdr:colOff>
      <xdr:row>26</xdr:row>
      <xdr:rowOff>19050</xdr:rowOff>
    </xdr:from>
    <xdr:to>
      <xdr:col>6</xdr:col>
      <xdr:colOff>981075</xdr:colOff>
      <xdr:row>26</xdr:row>
      <xdr:rowOff>133350</xdr:rowOff>
    </xdr:to>
    <xdr:sp macro="" textlink="">
      <xdr:nvSpPr>
        <xdr:cNvPr id="14" name="Text Box 4"/>
        <xdr:cNvSpPr txBox="1">
          <a:spLocks noChangeArrowheads="1"/>
        </xdr:cNvSpPr>
      </xdr:nvSpPr>
      <xdr:spPr bwMode="auto">
        <a:xfrm>
          <a:off x="8772525" y="1428750"/>
          <a:ext cx="209550" cy="114300"/>
        </a:xfrm>
        <a:prstGeom prst="rect">
          <a:avLst/>
        </a:prstGeom>
        <a:noFill/>
        <a:ln w="9525">
          <a:noFill/>
          <a:miter lim="800000"/>
          <a:headEnd/>
          <a:tailEnd/>
        </a:ln>
      </xdr:spPr>
    </xdr:sp>
    <xdr:clientData/>
  </xdr:twoCellAnchor>
  <xdr:twoCellAnchor>
    <xdr:from>
      <xdr:col>6</xdr:col>
      <xdr:colOff>771525</xdr:colOff>
      <xdr:row>26</xdr:row>
      <xdr:rowOff>19050</xdr:rowOff>
    </xdr:from>
    <xdr:to>
      <xdr:col>6</xdr:col>
      <xdr:colOff>981075</xdr:colOff>
      <xdr:row>26</xdr:row>
      <xdr:rowOff>133350</xdr:rowOff>
    </xdr:to>
    <xdr:sp macro="" textlink="">
      <xdr:nvSpPr>
        <xdr:cNvPr id="15" name="Text Box 4"/>
        <xdr:cNvSpPr txBox="1">
          <a:spLocks noChangeArrowheads="1"/>
        </xdr:cNvSpPr>
      </xdr:nvSpPr>
      <xdr:spPr bwMode="auto">
        <a:xfrm>
          <a:off x="8772525" y="1428750"/>
          <a:ext cx="209550" cy="114300"/>
        </a:xfrm>
        <a:prstGeom prst="rect">
          <a:avLst/>
        </a:prstGeom>
        <a:noFill/>
        <a:ln w="9525">
          <a:noFill/>
          <a:miter lim="800000"/>
          <a:headEnd/>
          <a:tailEnd/>
        </a:ln>
      </xdr:spPr>
    </xdr:sp>
    <xdr:clientData/>
  </xdr:twoCellAnchor>
  <xdr:twoCellAnchor>
    <xdr:from>
      <xdr:col>2</xdr:col>
      <xdr:colOff>733425</xdr:colOff>
      <xdr:row>26</xdr:row>
      <xdr:rowOff>47625</xdr:rowOff>
    </xdr:from>
    <xdr:to>
      <xdr:col>4</xdr:col>
      <xdr:colOff>9525</xdr:colOff>
      <xdr:row>26</xdr:row>
      <xdr:rowOff>171450</xdr:rowOff>
    </xdr:to>
    <xdr:sp macro="" textlink="">
      <xdr:nvSpPr>
        <xdr:cNvPr id="16" name="Text Box 1"/>
        <xdr:cNvSpPr txBox="1">
          <a:spLocks noChangeArrowheads="1"/>
        </xdr:cNvSpPr>
      </xdr:nvSpPr>
      <xdr:spPr bwMode="auto">
        <a:xfrm>
          <a:off x="6120765" y="1434465"/>
          <a:ext cx="236220" cy="123825"/>
        </a:xfrm>
        <a:prstGeom prst="rect">
          <a:avLst/>
        </a:prstGeom>
        <a:noFill/>
        <a:ln w="9525">
          <a:noFill/>
          <a:miter lim="800000"/>
          <a:headEnd/>
          <a:tailEnd/>
        </a:ln>
      </xdr:spPr>
    </xdr:sp>
    <xdr:clientData/>
  </xdr:twoCellAnchor>
  <xdr:twoCellAnchor>
    <xdr:from>
      <xdr:col>2</xdr:col>
      <xdr:colOff>733425</xdr:colOff>
      <xdr:row>26</xdr:row>
      <xdr:rowOff>9525</xdr:rowOff>
    </xdr:from>
    <xdr:to>
      <xdr:col>4</xdr:col>
      <xdr:colOff>9525</xdr:colOff>
      <xdr:row>26</xdr:row>
      <xdr:rowOff>123825</xdr:rowOff>
    </xdr:to>
    <xdr:sp macro="" textlink="">
      <xdr:nvSpPr>
        <xdr:cNvPr id="17" name="Text Box 3"/>
        <xdr:cNvSpPr txBox="1">
          <a:spLocks noChangeArrowheads="1"/>
        </xdr:cNvSpPr>
      </xdr:nvSpPr>
      <xdr:spPr bwMode="auto">
        <a:xfrm>
          <a:off x="6120765" y="1396365"/>
          <a:ext cx="236220" cy="114300"/>
        </a:xfrm>
        <a:prstGeom prst="rect">
          <a:avLst/>
        </a:prstGeom>
        <a:noFill/>
        <a:ln w="9525">
          <a:noFill/>
          <a:miter lim="800000"/>
          <a:headEnd/>
          <a:tailEnd/>
        </a:ln>
      </xdr:spPr>
    </xdr:sp>
    <xdr:clientData/>
  </xdr:twoCellAnchor>
  <xdr:twoCellAnchor>
    <xdr:from>
      <xdr:col>4</xdr:col>
      <xdr:colOff>771525</xdr:colOff>
      <xdr:row>26</xdr:row>
      <xdr:rowOff>19050</xdr:rowOff>
    </xdr:from>
    <xdr:to>
      <xdr:col>4</xdr:col>
      <xdr:colOff>981075</xdr:colOff>
      <xdr:row>26</xdr:row>
      <xdr:rowOff>133350</xdr:rowOff>
    </xdr:to>
    <xdr:sp macro="" textlink="">
      <xdr:nvSpPr>
        <xdr:cNvPr id="18" name="Text Box 4"/>
        <xdr:cNvSpPr txBox="1">
          <a:spLocks noChangeArrowheads="1"/>
        </xdr:cNvSpPr>
      </xdr:nvSpPr>
      <xdr:spPr bwMode="auto">
        <a:xfrm>
          <a:off x="7118985" y="1405890"/>
          <a:ext cx="110490" cy="114300"/>
        </a:xfrm>
        <a:prstGeom prst="rect">
          <a:avLst/>
        </a:prstGeom>
        <a:noFill/>
        <a:ln w="9525">
          <a:noFill/>
          <a:miter lim="800000"/>
          <a:headEnd/>
          <a:tailEnd/>
        </a:ln>
      </xdr:spPr>
    </xdr:sp>
    <xdr:clientData/>
  </xdr:twoCellAnchor>
  <xdr:twoCellAnchor>
    <xdr:from>
      <xdr:col>4</xdr:col>
      <xdr:colOff>873793</xdr:colOff>
      <xdr:row>25</xdr:row>
      <xdr:rowOff>147888</xdr:rowOff>
    </xdr:from>
    <xdr:to>
      <xdr:col>6</xdr:col>
      <xdr:colOff>139868</xdr:colOff>
      <xdr:row>26</xdr:row>
      <xdr:rowOff>51134</xdr:rowOff>
    </xdr:to>
    <xdr:sp macro="" textlink="">
      <xdr:nvSpPr>
        <xdr:cNvPr id="19" name="Text Box 1"/>
        <xdr:cNvSpPr txBox="1">
          <a:spLocks noChangeArrowheads="1"/>
        </xdr:cNvSpPr>
      </xdr:nvSpPr>
      <xdr:spPr bwMode="auto">
        <a:xfrm>
          <a:off x="7221253" y="1321368"/>
          <a:ext cx="226195" cy="116606"/>
        </a:xfrm>
        <a:prstGeom prst="rect">
          <a:avLst/>
        </a:prstGeom>
        <a:noFill/>
        <a:ln w="9525">
          <a:noFill/>
          <a:miter lim="800000"/>
          <a:headEnd/>
          <a:tailEnd/>
        </a:ln>
      </xdr:spPr>
    </xdr:sp>
    <xdr:clientData/>
  </xdr:twoCellAnchor>
  <xdr:twoCellAnchor>
    <xdr:from>
      <xdr:col>2</xdr:col>
      <xdr:colOff>733425</xdr:colOff>
      <xdr:row>26</xdr:row>
      <xdr:rowOff>9525</xdr:rowOff>
    </xdr:from>
    <xdr:to>
      <xdr:col>4</xdr:col>
      <xdr:colOff>9525</xdr:colOff>
      <xdr:row>26</xdr:row>
      <xdr:rowOff>123825</xdr:rowOff>
    </xdr:to>
    <xdr:sp macro="" textlink="">
      <xdr:nvSpPr>
        <xdr:cNvPr id="20" name="Text Box 3"/>
        <xdr:cNvSpPr txBox="1">
          <a:spLocks noChangeArrowheads="1"/>
        </xdr:cNvSpPr>
      </xdr:nvSpPr>
      <xdr:spPr bwMode="auto">
        <a:xfrm>
          <a:off x="6120765" y="1396365"/>
          <a:ext cx="236220" cy="114300"/>
        </a:xfrm>
        <a:prstGeom prst="rect">
          <a:avLst/>
        </a:prstGeom>
        <a:noFill/>
        <a:ln w="9525">
          <a:noFill/>
          <a:miter lim="800000"/>
          <a:headEnd/>
          <a:tailEnd/>
        </a:ln>
      </xdr:spPr>
    </xdr:sp>
    <xdr:clientData/>
  </xdr:twoCellAnchor>
  <xdr:twoCellAnchor>
    <xdr:from>
      <xdr:col>4</xdr:col>
      <xdr:colOff>771525</xdr:colOff>
      <xdr:row>26</xdr:row>
      <xdr:rowOff>19050</xdr:rowOff>
    </xdr:from>
    <xdr:to>
      <xdr:col>4</xdr:col>
      <xdr:colOff>981075</xdr:colOff>
      <xdr:row>26</xdr:row>
      <xdr:rowOff>133350</xdr:rowOff>
    </xdr:to>
    <xdr:sp macro="" textlink="">
      <xdr:nvSpPr>
        <xdr:cNvPr id="21" name="Text Box 4"/>
        <xdr:cNvSpPr txBox="1">
          <a:spLocks noChangeArrowheads="1"/>
        </xdr:cNvSpPr>
      </xdr:nvSpPr>
      <xdr:spPr bwMode="auto">
        <a:xfrm>
          <a:off x="7118985" y="1405890"/>
          <a:ext cx="110490" cy="114300"/>
        </a:xfrm>
        <a:prstGeom prst="rect">
          <a:avLst/>
        </a:prstGeom>
        <a:noFill/>
        <a:ln w="9525">
          <a:noFill/>
          <a:miter lim="800000"/>
          <a:headEnd/>
          <a:tailEnd/>
        </a:ln>
      </xdr:spPr>
    </xdr:sp>
    <xdr:clientData/>
  </xdr:twoCellAnchor>
  <xdr:twoCellAnchor>
    <xdr:from>
      <xdr:col>2</xdr:col>
      <xdr:colOff>733425</xdr:colOff>
      <xdr:row>26</xdr:row>
      <xdr:rowOff>47625</xdr:rowOff>
    </xdr:from>
    <xdr:to>
      <xdr:col>4</xdr:col>
      <xdr:colOff>9525</xdr:colOff>
      <xdr:row>26</xdr:row>
      <xdr:rowOff>171450</xdr:rowOff>
    </xdr:to>
    <xdr:sp macro="" textlink="">
      <xdr:nvSpPr>
        <xdr:cNvPr id="22" name="Text Box 1"/>
        <xdr:cNvSpPr txBox="1">
          <a:spLocks noChangeArrowheads="1"/>
        </xdr:cNvSpPr>
      </xdr:nvSpPr>
      <xdr:spPr bwMode="auto">
        <a:xfrm>
          <a:off x="6120765" y="1434465"/>
          <a:ext cx="236220" cy="123825"/>
        </a:xfrm>
        <a:prstGeom prst="rect">
          <a:avLst/>
        </a:prstGeom>
        <a:noFill/>
        <a:ln w="9525">
          <a:noFill/>
          <a:miter lim="800000"/>
          <a:headEnd/>
          <a:tailEnd/>
        </a:ln>
      </xdr:spPr>
    </xdr:sp>
    <xdr:clientData/>
  </xdr:twoCellAnchor>
  <xdr:twoCellAnchor>
    <xdr:from>
      <xdr:col>6</xdr:col>
      <xdr:colOff>771525</xdr:colOff>
      <xdr:row>26</xdr:row>
      <xdr:rowOff>19050</xdr:rowOff>
    </xdr:from>
    <xdr:to>
      <xdr:col>6</xdr:col>
      <xdr:colOff>981075</xdr:colOff>
      <xdr:row>26</xdr:row>
      <xdr:rowOff>133350</xdr:rowOff>
    </xdr:to>
    <xdr:sp macro="" textlink="">
      <xdr:nvSpPr>
        <xdr:cNvPr id="23" name="Text Box 4"/>
        <xdr:cNvSpPr txBox="1">
          <a:spLocks noChangeArrowheads="1"/>
        </xdr:cNvSpPr>
      </xdr:nvSpPr>
      <xdr:spPr bwMode="auto">
        <a:xfrm>
          <a:off x="8079105" y="1405890"/>
          <a:ext cx="110490" cy="114300"/>
        </a:xfrm>
        <a:prstGeom prst="rect">
          <a:avLst/>
        </a:prstGeom>
        <a:noFill/>
        <a:ln w="9525">
          <a:noFill/>
          <a:miter lim="800000"/>
          <a:headEnd/>
          <a:tailEnd/>
        </a:ln>
      </xdr:spPr>
    </xdr:sp>
    <xdr:clientData/>
  </xdr:twoCellAnchor>
  <xdr:twoCellAnchor>
    <xdr:from>
      <xdr:col>6</xdr:col>
      <xdr:colOff>771525</xdr:colOff>
      <xdr:row>26</xdr:row>
      <xdr:rowOff>19050</xdr:rowOff>
    </xdr:from>
    <xdr:to>
      <xdr:col>6</xdr:col>
      <xdr:colOff>981075</xdr:colOff>
      <xdr:row>26</xdr:row>
      <xdr:rowOff>133350</xdr:rowOff>
    </xdr:to>
    <xdr:sp macro="" textlink="">
      <xdr:nvSpPr>
        <xdr:cNvPr id="24" name="Text Box 4"/>
        <xdr:cNvSpPr txBox="1">
          <a:spLocks noChangeArrowheads="1"/>
        </xdr:cNvSpPr>
      </xdr:nvSpPr>
      <xdr:spPr bwMode="auto">
        <a:xfrm>
          <a:off x="8079105" y="1405890"/>
          <a:ext cx="110490"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5" name="Text Box 3"/>
        <xdr:cNvSpPr txBox="1">
          <a:spLocks noChangeArrowheads="1"/>
        </xdr:cNvSpPr>
      </xdr:nvSpPr>
      <xdr:spPr bwMode="auto">
        <a:xfrm>
          <a:off x="5448860" y="5675219"/>
          <a:ext cx="253253"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6" name="Text Box 4"/>
        <xdr:cNvSpPr txBox="1">
          <a:spLocks noChangeArrowheads="1"/>
        </xdr:cNvSpPr>
      </xdr:nvSpPr>
      <xdr:spPr bwMode="auto">
        <a:xfrm>
          <a:off x="6464113" y="5684744"/>
          <a:ext cx="12573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7" name="Text Box 1"/>
        <xdr:cNvSpPr txBox="1">
          <a:spLocks noChangeArrowheads="1"/>
        </xdr:cNvSpPr>
      </xdr:nvSpPr>
      <xdr:spPr bwMode="auto">
        <a:xfrm>
          <a:off x="5448860" y="5713319"/>
          <a:ext cx="253253"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8" name="Text Box 1"/>
        <xdr:cNvSpPr txBox="1">
          <a:spLocks noChangeArrowheads="1"/>
        </xdr:cNvSpPr>
      </xdr:nvSpPr>
      <xdr:spPr bwMode="auto">
        <a:xfrm>
          <a:off x="5448860" y="5713319"/>
          <a:ext cx="253253"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9" name="Text Box 3"/>
        <xdr:cNvSpPr txBox="1">
          <a:spLocks noChangeArrowheads="1"/>
        </xdr:cNvSpPr>
      </xdr:nvSpPr>
      <xdr:spPr bwMode="auto">
        <a:xfrm>
          <a:off x="5448860" y="5675219"/>
          <a:ext cx="253253"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0" name="Text Box 4"/>
        <xdr:cNvSpPr txBox="1">
          <a:spLocks noChangeArrowheads="1"/>
        </xdr:cNvSpPr>
      </xdr:nvSpPr>
      <xdr:spPr bwMode="auto">
        <a:xfrm>
          <a:off x="6464113" y="5684744"/>
          <a:ext cx="125730" cy="114300"/>
        </a:xfrm>
        <a:prstGeom prst="rect">
          <a:avLst/>
        </a:prstGeom>
        <a:noFill/>
        <a:ln w="9525">
          <a:noFill/>
          <a:miter lim="800000"/>
          <a:headEnd/>
          <a:tailEnd/>
        </a:ln>
      </xdr:spPr>
    </xdr:sp>
    <xdr:clientData/>
  </xdr:twoCellAnchor>
  <xdr:twoCellAnchor>
    <xdr:from>
      <xdr:col>4</xdr:col>
      <xdr:colOff>851381</xdr:colOff>
      <xdr:row>10</xdr:row>
      <xdr:rowOff>69448</xdr:rowOff>
    </xdr:from>
    <xdr:to>
      <xdr:col>6</xdr:col>
      <xdr:colOff>117456</xdr:colOff>
      <xdr:row>10</xdr:row>
      <xdr:rowOff>196811</xdr:rowOff>
    </xdr:to>
    <xdr:sp macro="" textlink="">
      <xdr:nvSpPr>
        <xdr:cNvPr id="31" name="Text Box 1"/>
        <xdr:cNvSpPr txBox="1">
          <a:spLocks noChangeArrowheads="1"/>
        </xdr:cNvSpPr>
      </xdr:nvSpPr>
      <xdr:spPr bwMode="auto">
        <a:xfrm>
          <a:off x="6543969" y="5735142"/>
          <a:ext cx="243228" cy="127363"/>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2" name="Text Box 3"/>
        <xdr:cNvSpPr txBox="1">
          <a:spLocks noChangeArrowheads="1"/>
        </xdr:cNvSpPr>
      </xdr:nvSpPr>
      <xdr:spPr bwMode="auto">
        <a:xfrm>
          <a:off x="5448860" y="5675219"/>
          <a:ext cx="253253"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3" name="Text Box 4"/>
        <xdr:cNvSpPr txBox="1">
          <a:spLocks noChangeArrowheads="1"/>
        </xdr:cNvSpPr>
      </xdr:nvSpPr>
      <xdr:spPr bwMode="auto">
        <a:xfrm>
          <a:off x="6464113" y="5684744"/>
          <a:ext cx="12573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34" name="Text Box 1"/>
        <xdr:cNvSpPr txBox="1">
          <a:spLocks noChangeArrowheads="1"/>
        </xdr:cNvSpPr>
      </xdr:nvSpPr>
      <xdr:spPr bwMode="auto">
        <a:xfrm>
          <a:off x="5448860" y="5713319"/>
          <a:ext cx="253253"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35" name="Text Box 4"/>
        <xdr:cNvSpPr txBox="1">
          <a:spLocks noChangeArrowheads="1"/>
        </xdr:cNvSpPr>
      </xdr:nvSpPr>
      <xdr:spPr bwMode="auto">
        <a:xfrm>
          <a:off x="7441266" y="5684744"/>
          <a:ext cx="12573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36" name="Text Box 4"/>
        <xdr:cNvSpPr txBox="1">
          <a:spLocks noChangeArrowheads="1"/>
        </xdr:cNvSpPr>
      </xdr:nvSpPr>
      <xdr:spPr bwMode="auto">
        <a:xfrm>
          <a:off x="7441266" y="5684744"/>
          <a:ext cx="12573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37" name="Text Box 1"/>
        <xdr:cNvSpPr txBox="1">
          <a:spLocks noChangeArrowheads="1"/>
        </xdr:cNvSpPr>
      </xdr:nvSpPr>
      <xdr:spPr bwMode="auto">
        <a:xfrm>
          <a:off x="5448860" y="5713319"/>
          <a:ext cx="253253"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8" name="Text Box 3"/>
        <xdr:cNvSpPr txBox="1">
          <a:spLocks noChangeArrowheads="1"/>
        </xdr:cNvSpPr>
      </xdr:nvSpPr>
      <xdr:spPr bwMode="auto">
        <a:xfrm>
          <a:off x="5448860" y="5675219"/>
          <a:ext cx="253253"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9" name="Text Box 4"/>
        <xdr:cNvSpPr txBox="1">
          <a:spLocks noChangeArrowheads="1"/>
        </xdr:cNvSpPr>
      </xdr:nvSpPr>
      <xdr:spPr bwMode="auto">
        <a:xfrm>
          <a:off x="6464113" y="5684744"/>
          <a:ext cx="12573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40" name="Text Box 1"/>
        <xdr:cNvSpPr txBox="1">
          <a:spLocks noChangeArrowheads="1"/>
        </xdr:cNvSpPr>
      </xdr:nvSpPr>
      <xdr:spPr bwMode="auto">
        <a:xfrm>
          <a:off x="6566381" y="5652217"/>
          <a:ext cx="243228" cy="64611"/>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1" name="Text Box 3"/>
        <xdr:cNvSpPr txBox="1">
          <a:spLocks noChangeArrowheads="1"/>
        </xdr:cNvSpPr>
      </xdr:nvSpPr>
      <xdr:spPr bwMode="auto">
        <a:xfrm>
          <a:off x="5448860" y="5675219"/>
          <a:ext cx="253253"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2" name="Text Box 4"/>
        <xdr:cNvSpPr txBox="1">
          <a:spLocks noChangeArrowheads="1"/>
        </xdr:cNvSpPr>
      </xdr:nvSpPr>
      <xdr:spPr bwMode="auto">
        <a:xfrm>
          <a:off x="6464113" y="5684744"/>
          <a:ext cx="12573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3" name="Text Box 1"/>
        <xdr:cNvSpPr txBox="1">
          <a:spLocks noChangeArrowheads="1"/>
        </xdr:cNvSpPr>
      </xdr:nvSpPr>
      <xdr:spPr bwMode="auto">
        <a:xfrm>
          <a:off x="5448860" y="5713319"/>
          <a:ext cx="253253"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44" name="Text Box 4"/>
        <xdr:cNvSpPr txBox="1">
          <a:spLocks noChangeArrowheads="1"/>
        </xdr:cNvSpPr>
      </xdr:nvSpPr>
      <xdr:spPr bwMode="auto">
        <a:xfrm>
          <a:off x="7441266" y="5684744"/>
          <a:ext cx="12573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45" name="Text Box 4"/>
        <xdr:cNvSpPr txBox="1">
          <a:spLocks noChangeArrowheads="1"/>
        </xdr:cNvSpPr>
      </xdr:nvSpPr>
      <xdr:spPr bwMode="auto">
        <a:xfrm>
          <a:off x="7441266" y="5684744"/>
          <a:ext cx="12573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6" name="Text Box 1"/>
        <xdr:cNvSpPr txBox="1">
          <a:spLocks noChangeArrowheads="1"/>
        </xdr:cNvSpPr>
      </xdr:nvSpPr>
      <xdr:spPr bwMode="auto">
        <a:xfrm>
          <a:off x="6539865" y="1434465"/>
          <a:ext cx="464820"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7" name="Text Box 3"/>
        <xdr:cNvSpPr txBox="1">
          <a:spLocks noChangeArrowheads="1"/>
        </xdr:cNvSpPr>
      </xdr:nvSpPr>
      <xdr:spPr bwMode="auto">
        <a:xfrm>
          <a:off x="6539865" y="1396365"/>
          <a:ext cx="4648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8" name="Text Box 4"/>
        <xdr:cNvSpPr txBox="1">
          <a:spLocks noChangeArrowheads="1"/>
        </xdr:cNvSpPr>
      </xdr:nvSpPr>
      <xdr:spPr bwMode="auto">
        <a:xfrm>
          <a:off x="7766685" y="1405890"/>
          <a:ext cx="11049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49" name="Text Box 1"/>
        <xdr:cNvSpPr txBox="1">
          <a:spLocks noChangeArrowheads="1"/>
        </xdr:cNvSpPr>
      </xdr:nvSpPr>
      <xdr:spPr bwMode="auto">
        <a:xfrm>
          <a:off x="7868953" y="1321368"/>
          <a:ext cx="226195" cy="116606"/>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50" name="Text Box 3"/>
        <xdr:cNvSpPr txBox="1">
          <a:spLocks noChangeArrowheads="1"/>
        </xdr:cNvSpPr>
      </xdr:nvSpPr>
      <xdr:spPr bwMode="auto">
        <a:xfrm>
          <a:off x="6539865" y="1396365"/>
          <a:ext cx="464820"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51" name="Text Box 4"/>
        <xdr:cNvSpPr txBox="1">
          <a:spLocks noChangeArrowheads="1"/>
        </xdr:cNvSpPr>
      </xdr:nvSpPr>
      <xdr:spPr bwMode="auto">
        <a:xfrm>
          <a:off x="7766685" y="1405890"/>
          <a:ext cx="11049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52" name="Text Box 1"/>
        <xdr:cNvSpPr txBox="1">
          <a:spLocks noChangeArrowheads="1"/>
        </xdr:cNvSpPr>
      </xdr:nvSpPr>
      <xdr:spPr bwMode="auto">
        <a:xfrm>
          <a:off x="6539865" y="1434465"/>
          <a:ext cx="464820"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53" name="Text Box 4"/>
        <xdr:cNvSpPr txBox="1">
          <a:spLocks noChangeArrowheads="1"/>
        </xdr:cNvSpPr>
      </xdr:nvSpPr>
      <xdr:spPr bwMode="auto">
        <a:xfrm>
          <a:off x="8726805" y="1405890"/>
          <a:ext cx="20955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54" name="Text Box 4"/>
        <xdr:cNvSpPr txBox="1">
          <a:spLocks noChangeArrowheads="1"/>
        </xdr:cNvSpPr>
      </xdr:nvSpPr>
      <xdr:spPr bwMode="auto">
        <a:xfrm>
          <a:off x="8726805" y="1405890"/>
          <a:ext cx="209550" cy="114300"/>
        </a:xfrm>
        <a:prstGeom prst="rect">
          <a:avLst/>
        </a:prstGeom>
        <a:noFill/>
        <a:ln w="9525">
          <a:noFill/>
          <a:miter lim="800000"/>
          <a:headEnd/>
          <a:tailEnd/>
        </a:ln>
      </xdr:spPr>
    </xdr:sp>
    <xdr:clientData/>
  </xdr:twoCellAnchor>
  <xdr:twoCellAnchor>
    <xdr:from>
      <xdr:col>2</xdr:col>
      <xdr:colOff>733425</xdr:colOff>
      <xdr:row>26</xdr:row>
      <xdr:rowOff>9525</xdr:rowOff>
    </xdr:from>
    <xdr:to>
      <xdr:col>4</xdr:col>
      <xdr:colOff>9525</xdr:colOff>
      <xdr:row>26</xdr:row>
      <xdr:rowOff>123825</xdr:rowOff>
    </xdr:to>
    <xdr:sp macro="" textlink="">
      <xdr:nvSpPr>
        <xdr:cNvPr id="55" name="Text Box 3"/>
        <xdr:cNvSpPr txBox="1">
          <a:spLocks noChangeArrowheads="1"/>
        </xdr:cNvSpPr>
      </xdr:nvSpPr>
      <xdr:spPr bwMode="auto">
        <a:xfrm>
          <a:off x="6463665" y="1609725"/>
          <a:ext cx="472440" cy="114300"/>
        </a:xfrm>
        <a:prstGeom prst="rect">
          <a:avLst/>
        </a:prstGeom>
        <a:noFill/>
        <a:ln w="9525">
          <a:noFill/>
          <a:miter lim="800000"/>
          <a:headEnd/>
          <a:tailEnd/>
        </a:ln>
      </xdr:spPr>
    </xdr:sp>
    <xdr:clientData/>
  </xdr:twoCellAnchor>
  <xdr:twoCellAnchor>
    <xdr:from>
      <xdr:col>4</xdr:col>
      <xdr:colOff>771525</xdr:colOff>
      <xdr:row>26</xdr:row>
      <xdr:rowOff>19050</xdr:rowOff>
    </xdr:from>
    <xdr:to>
      <xdr:col>4</xdr:col>
      <xdr:colOff>981075</xdr:colOff>
      <xdr:row>26</xdr:row>
      <xdr:rowOff>133350</xdr:rowOff>
    </xdr:to>
    <xdr:sp macro="" textlink="">
      <xdr:nvSpPr>
        <xdr:cNvPr id="56" name="Text Box 4"/>
        <xdr:cNvSpPr txBox="1">
          <a:spLocks noChangeArrowheads="1"/>
        </xdr:cNvSpPr>
      </xdr:nvSpPr>
      <xdr:spPr bwMode="auto">
        <a:xfrm>
          <a:off x="7698105" y="1619250"/>
          <a:ext cx="118110" cy="114300"/>
        </a:xfrm>
        <a:prstGeom prst="rect">
          <a:avLst/>
        </a:prstGeom>
        <a:noFill/>
        <a:ln w="9525">
          <a:noFill/>
          <a:miter lim="800000"/>
          <a:headEnd/>
          <a:tailEnd/>
        </a:ln>
      </xdr:spPr>
    </xdr:sp>
    <xdr:clientData/>
  </xdr:twoCellAnchor>
  <xdr:twoCellAnchor>
    <xdr:from>
      <xdr:col>2</xdr:col>
      <xdr:colOff>733425</xdr:colOff>
      <xdr:row>26</xdr:row>
      <xdr:rowOff>47625</xdr:rowOff>
    </xdr:from>
    <xdr:to>
      <xdr:col>4</xdr:col>
      <xdr:colOff>9525</xdr:colOff>
      <xdr:row>26</xdr:row>
      <xdr:rowOff>171450</xdr:rowOff>
    </xdr:to>
    <xdr:sp macro="" textlink="">
      <xdr:nvSpPr>
        <xdr:cNvPr id="57" name="Text Box 1"/>
        <xdr:cNvSpPr txBox="1">
          <a:spLocks noChangeArrowheads="1"/>
        </xdr:cNvSpPr>
      </xdr:nvSpPr>
      <xdr:spPr bwMode="auto">
        <a:xfrm>
          <a:off x="6463665" y="1647825"/>
          <a:ext cx="472440" cy="123825"/>
        </a:xfrm>
        <a:prstGeom prst="rect">
          <a:avLst/>
        </a:prstGeom>
        <a:noFill/>
        <a:ln w="9525">
          <a:noFill/>
          <a:miter lim="800000"/>
          <a:headEnd/>
          <a:tailEnd/>
        </a:ln>
      </xdr:spPr>
    </xdr:sp>
    <xdr:clientData/>
  </xdr:twoCellAnchor>
  <xdr:twoCellAnchor>
    <xdr:from>
      <xdr:col>2</xdr:col>
      <xdr:colOff>733425</xdr:colOff>
      <xdr:row>26</xdr:row>
      <xdr:rowOff>47625</xdr:rowOff>
    </xdr:from>
    <xdr:to>
      <xdr:col>4</xdr:col>
      <xdr:colOff>9525</xdr:colOff>
      <xdr:row>26</xdr:row>
      <xdr:rowOff>171450</xdr:rowOff>
    </xdr:to>
    <xdr:sp macro="" textlink="">
      <xdr:nvSpPr>
        <xdr:cNvPr id="58" name="Text Box 1"/>
        <xdr:cNvSpPr txBox="1">
          <a:spLocks noChangeArrowheads="1"/>
        </xdr:cNvSpPr>
      </xdr:nvSpPr>
      <xdr:spPr bwMode="auto">
        <a:xfrm>
          <a:off x="6463665" y="1647825"/>
          <a:ext cx="472440" cy="123825"/>
        </a:xfrm>
        <a:prstGeom prst="rect">
          <a:avLst/>
        </a:prstGeom>
        <a:noFill/>
        <a:ln w="9525">
          <a:noFill/>
          <a:miter lim="800000"/>
          <a:headEnd/>
          <a:tailEnd/>
        </a:ln>
      </xdr:spPr>
    </xdr:sp>
    <xdr:clientData/>
  </xdr:twoCellAnchor>
  <xdr:twoCellAnchor>
    <xdr:from>
      <xdr:col>2</xdr:col>
      <xdr:colOff>733425</xdr:colOff>
      <xdr:row>26</xdr:row>
      <xdr:rowOff>9525</xdr:rowOff>
    </xdr:from>
    <xdr:to>
      <xdr:col>4</xdr:col>
      <xdr:colOff>9525</xdr:colOff>
      <xdr:row>26</xdr:row>
      <xdr:rowOff>123825</xdr:rowOff>
    </xdr:to>
    <xdr:sp macro="" textlink="">
      <xdr:nvSpPr>
        <xdr:cNvPr id="59" name="Text Box 3"/>
        <xdr:cNvSpPr txBox="1">
          <a:spLocks noChangeArrowheads="1"/>
        </xdr:cNvSpPr>
      </xdr:nvSpPr>
      <xdr:spPr bwMode="auto">
        <a:xfrm>
          <a:off x="6463665" y="1609725"/>
          <a:ext cx="472440" cy="114300"/>
        </a:xfrm>
        <a:prstGeom prst="rect">
          <a:avLst/>
        </a:prstGeom>
        <a:noFill/>
        <a:ln w="9525">
          <a:noFill/>
          <a:miter lim="800000"/>
          <a:headEnd/>
          <a:tailEnd/>
        </a:ln>
      </xdr:spPr>
    </xdr:sp>
    <xdr:clientData/>
  </xdr:twoCellAnchor>
  <xdr:twoCellAnchor>
    <xdr:from>
      <xdr:col>4</xdr:col>
      <xdr:colOff>771525</xdr:colOff>
      <xdr:row>26</xdr:row>
      <xdr:rowOff>19050</xdr:rowOff>
    </xdr:from>
    <xdr:to>
      <xdr:col>4</xdr:col>
      <xdr:colOff>981075</xdr:colOff>
      <xdr:row>26</xdr:row>
      <xdr:rowOff>133350</xdr:rowOff>
    </xdr:to>
    <xdr:sp macro="" textlink="">
      <xdr:nvSpPr>
        <xdr:cNvPr id="60" name="Text Box 4"/>
        <xdr:cNvSpPr txBox="1">
          <a:spLocks noChangeArrowheads="1"/>
        </xdr:cNvSpPr>
      </xdr:nvSpPr>
      <xdr:spPr bwMode="auto">
        <a:xfrm>
          <a:off x="7698105" y="1619250"/>
          <a:ext cx="118110" cy="114300"/>
        </a:xfrm>
        <a:prstGeom prst="rect">
          <a:avLst/>
        </a:prstGeom>
        <a:noFill/>
        <a:ln w="9525">
          <a:noFill/>
          <a:miter lim="800000"/>
          <a:headEnd/>
          <a:tailEnd/>
        </a:ln>
      </xdr:spPr>
    </xdr:sp>
    <xdr:clientData/>
  </xdr:twoCellAnchor>
  <xdr:twoCellAnchor>
    <xdr:from>
      <xdr:col>4</xdr:col>
      <xdr:colOff>851381</xdr:colOff>
      <xdr:row>26</xdr:row>
      <xdr:rowOff>69448</xdr:rowOff>
    </xdr:from>
    <xdr:to>
      <xdr:col>6</xdr:col>
      <xdr:colOff>117456</xdr:colOff>
      <xdr:row>26</xdr:row>
      <xdr:rowOff>196811</xdr:rowOff>
    </xdr:to>
    <xdr:sp macro="" textlink="">
      <xdr:nvSpPr>
        <xdr:cNvPr id="61" name="Text Box 1"/>
        <xdr:cNvSpPr txBox="1">
          <a:spLocks noChangeArrowheads="1"/>
        </xdr:cNvSpPr>
      </xdr:nvSpPr>
      <xdr:spPr bwMode="auto">
        <a:xfrm>
          <a:off x="7777961" y="1669648"/>
          <a:ext cx="241435" cy="127363"/>
        </a:xfrm>
        <a:prstGeom prst="rect">
          <a:avLst/>
        </a:prstGeom>
        <a:noFill/>
        <a:ln w="9525">
          <a:noFill/>
          <a:miter lim="800000"/>
          <a:headEnd/>
          <a:tailEnd/>
        </a:ln>
      </xdr:spPr>
    </xdr:sp>
    <xdr:clientData/>
  </xdr:twoCellAnchor>
  <xdr:twoCellAnchor>
    <xdr:from>
      <xdr:col>2</xdr:col>
      <xdr:colOff>733425</xdr:colOff>
      <xdr:row>26</xdr:row>
      <xdr:rowOff>9525</xdr:rowOff>
    </xdr:from>
    <xdr:to>
      <xdr:col>4</xdr:col>
      <xdr:colOff>9525</xdr:colOff>
      <xdr:row>26</xdr:row>
      <xdr:rowOff>123825</xdr:rowOff>
    </xdr:to>
    <xdr:sp macro="" textlink="">
      <xdr:nvSpPr>
        <xdr:cNvPr id="62" name="Text Box 3"/>
        <xdr:cNvSpPr txBox="1">
          <a:spLocks noChangeArrowheads="1"/>
        </xdr:cNvSpPr>
      </xdr:nvSpPr>
      <xdr:spPr bwMode="auto">
        <a:xfrm>
          <a:off x="6463665" y="1609725"/>
          <a:ext cx="472440" cy="114300"/>
        </a:xfrm>
        <a:prstGeom prst="rect">
          <a:avLst/>
        </a:prstGeom>
        <a:noFill/>
        <a:ln w="9525">
          <a:noFill/>
          <a:miter lim="800000"/>
          <a:headEnd/>
          <a:tailEnd/>
        </a:ln>
      </xdr:spPr>
    </xdr:sp>
    <xdr:clientData/>
  </xdr:twoCellAnchor>
  <xdr:twoCellAnchor>
    <xdr:from>
      <xdr:col>4</xdr:col>
      <xdr:colOff>771525</xdr:colOff>
      <xdr:row>26</xdr:row>
      <xdr:rowOff>19050</xdr:rowOff>
    </xdr:from>
    <xdr:to>
      <xdr:col>4</xdr:col>
      <xdr:colOff>981075</xdr:colOff>
      <xdr:row>26</xdr:row>
      <xdr:rowOff>133350</xdr:rowOff>
    </xdr:to>
    <xdr:sp macro="" textlink="">
      <xdr:nvSpPr>
        <xdr:cNvPr id="63" name="Text Box 4"/>
        <xdr:cNvSpPr txBox="1">
          <a:spLocks noChangeArrowheads="1"/>
        </xdr:cNvSpPr>
      </xdr:nvSpPr>
      <xdr:spPr bwMode="auto">
        <a:xfrm>
          <a:off x="7698105" y="1619250"/>
          <a:ext cx="118110" cy="114300"/>
        </a:xfrm>
        <a:prstGeom prst="rect">
          <a:avLst/>
        </a:prstGeom>
        <a:noFill/>
        <a:ln w="9525">
          <a:noFill/>
          <a:miter lim="800000"/>
          <a:headEnd/>
          <a:tailEnd/>
        </a:ln>
      </xdr:spPr>
    </xdr:sp>
    <xdr:clientData/>
  </xdr:twoCellAnchor>
  <xdr:twoCellAnchor>
    <xdr:from>
      <xdr:col>2</xdr:col>
      <xdr:colOff>733425</xdr:colOff>
      <xdr:row>26</xdr:row>
      <xdr:rowOff>47625</xdr:rowOff>
    </xdr:from>
    <xdr:to>
      <xdr:col>4</xdr:col>
      <xdr:colOff>9525</xdr:colOff>
      <xdr:row>26</xdr:row>
      <xdr:rowOff>171450</xdr:rowOff>
    </xdr:to>
    <xdr:sp macro="" textlink="">
      <xdr:nvSpPr>
        <xdr:cNvPr id="64" name="Text Box 1"/>
        <xdr:cNvSpPr txBox="1">
          <a:spLocks noChangeArrowheads="1"/>
        </xdr:cNvSpPr>
      </xdr:nvSpPr>
      <xdr:spPr bwMode="auto">
        <a:xfrm>
          <a:off x="6463665" y="1647825"/>
          <a:ext cx="472440" cy="123825"/>
        </a:xfrm>
        <a:prstGeom prst="rect">
          <a:avLst/>
        </a:prstGeom>
        <a:noFill/>
        <a:ln w="9525">
          <a:noFill/>
          <a:miter lim="800000"/>
          <a:headEnd/>
          <a:tailEnd/>
        </a:ln>
      </xdr:spPr>
    </xdr:sp>
    <xdr:clientData/>
  </xdr:twoCellAnchor>
  <xdr:twoCellAnchor>
    <xdr:from>
      <xdr:col>6</xdr:col>
      <xdr:colOff>771525</xdr:colOff>
      <xdr:row>26</xdr:row>
      <xdr:rowOff>19050</xdr:rowOff>
    </xdr:from>
    <xdr:to>
      <xdr:col>6</xdr:col>
      <xdr:colOff>981075</xdr:colOff>
      <xdr:row>26</xdr:row>
      <xdr:rowOff>133350</xdr:rowOff>
    </xdr:to>
    <xdr:sp macro="" textlink="">
      <xdr:nvSpPr>
        <xdr:cNvPr id="65" name="Text Box 4"/>
        <xdr:cNvSpPr txBox="1">
          <a:spLocks noChangeArrowheads="1"/>
        </xdr:cNvSpPr>
      </xdr:nvSpPr>
      <xdr:spPr bwMode="auto">
        <a:xfrm>
          <a:off x="8673465" y="1619250"/>
          <a:ext cx="209550" cy="114300"/>
        </a:xfrm>
        <a:prstGeom prst="rect">
          <a:avLst/>
        </a:prstGeom>
        <a:noFill/>
        <a:ln w="9525">
          <a:noFill/>
          <a:miter lim="800000"/>
          <a:headEnd/>
          <a:tailEnd/>
        </a:ln>
      </xdr:spPr>
    </xdr:sp>
    <xdr:clientData/>
  </xdr:twoCellAnchor>
  <xdr:twoCellAnchor>
    <xdr:from>
      <xdr:col>6</xdr:col>
      <xdr:colOff>771525</xdr:colOff>
      <xdr:row>26</xdr:row>
      <xdr:rowOff>19050</xdr:rowOff>
    </xdr:from>
    <xdr:to>
      <xdr:col>6</xdr:col>
      <xdr:colOff>981075</xdr:colOff>
      <xdr:row>26</xdr:row>
      <xdr:rowOff>133350</xdr:rowOff>
    </xdr:to>
    <xdr:sp macro="" textlink="">
      <xdr:nvSpPr>
        <xdr:cNvPr id="66" name="Text Box 4"/>
        <xdr:cNvSpPr txBox="1">
          <a:spLocks noChangeArrowheads="1"/>
        </xdr:cNvSpPr>
      </xdr:nvSpPr>
      <xdr:spPr bwMode="auto">
        <a:xfrm>
          <a:off x="8673465" y="1619250"/>
          <a:ext cx="209550" cy="114300"/>
        </a:xfrm>
        <a:prstGeom prst="rect">
          <a:avLst/>
        </a:prstGeom>
        <a:noFill/>
        <a:ln w="9525">
          <a:noFill/>
          <a:miter lim="800000"/>
          <a:headEnd/>
          <a:tailEnd/>
        </a:ln>
      </xdr:spPr>
    </xdr:sp>
    <xdr:clientData/>
  </xdr:twoCellAnchor>
  <xdr:twoCellAnchor>
    <xdr:from>
      <xdr:col>2</xdr:col>
      <xdr:colOff>733425</xdr:colOff>
      <xdr:row>26</xdr:row>
      <xdr:rowOff>47625</xdr:rowOff>
    </xdr:from>
    <xdr:to>
      <xdr:col>4</xdr:col>
      <xdr:colOff>9525</xdr:colOff>
      <xdr:row>26</xdr:row>
      <xdr:rowOff>171450</xdr:rowOff>
    </xdr:to>
    <xdr:sp macro="" textlink="">
      <xdr:nvSpPr>
        <xdr:cNvPr id="67" name="Text Box 1"/>
        <xdr:cNvSpPr txBox="1">
          <a:spLocks noChangeArrowheads="1"/>
        </xdr:cNvSpPr>
      </xdr:nvSpPr>
      <xdr:spPr bwMode="auto">
        <a:xfrm>
          <a:off x="6463665" y="1647825"/>
          <a:ext cx="472440" cy="123825"/>
        </a:xfrm>
        <a:prstGeom prst="rect">
          <a:avLst/>
        </a:prstGeom>
        <a:noFill/>
        <a:ln w="9525">
          <a:noFill/>
          <a:miter lim="800000"/>
          <a:headEnd/>
          <a:tailEnd/>
        </a:ln>
      </xdr:spPr>
    </xdr:sp>
    <xdr:clientData/>
  </xdr:twoCellAnchor>
  <xdr:twoCellAnchor>
    <xdr:from>
      <xdr:col>2</xdr:col>
      <xdr:colOff>733425</xdr:colOff>
      <xdr:row>26</xdr:row>
      <xdr:rowOff>9525</xdr:rowOff>
    </xdr:from>
    <xdr:to>
      <xdr:col>4</xdr:col>
      <xdr:colOff>9525</xdr:colOff>
      <xdr:row>26</xdr:row>
      <xdr:rowOff>123825</xdr:rowOff>
    </xdr:to>
    <xdr:sp macro="" textlink="">
      <xdr:nvSpPr>
        <xdr:cNvPr id="68" name="Text Box 3"/>
        <xdr:cNvSpPr txBox="1">
          <a:spLocks noChangeArrowheads="1"/>
        </xdr:cNvSpPr>
      </xdr:nvSpPr>
      <xdr:spPr bwMode="auto">
        <a:xfrm>
          <a:off x="6463665" y="1609725"/>
          <a:ext cx="472440" cy="114300"/>
        </a:xfrm>
        <a:prstGeom prst="rect">
          <a:avLst/>
        </a:prstGeom>
        <a:noFill/>
        <a:ln w="9525">
          <a:noFill/>
          <a:miter lim="800000"/>
          <a:headEnd/>
          <a:tailEnd/>
        </a:ln>
      </xdr:spPr>
    </xdr:sp>
    <xdr:clientData/>
  </xdr:twoCellAnchor>
  <xdr:twoCellAnchor>
    <xdr:from>
      <xdr:col>4</xdr:col>
      <xdr:colOff>771525</xdr:colOff>
      <xdr:row>26</xdr:row>
      <xdr:rowOff>19050</xdr:rowOff>
    </xdr:from>
    <xdr:to>
      <xdr:col>4</xdr:col>
      <xdr:colOff>981075</xdr:colOff>
      <xdr:row>26</xdr:row>
      <xdr:rowOff>133350</xdr:rowOff>
    </xdr:to>
    <xdr:sp macro="" textlink="">
      <xdr:nvSpPr>
        <xdr:cNvPr id="69" name="Text Box 4"/>
        <xdr:cNvSpPr txBox="1">
          <a:spLocks noChangeArrowheads="1"/>
        </xdr:cNvSpPr>
      </xdr:nvSpPr>
      <xdr:spPr bwMode="auto">
        <a:xfrm>
          <a:off x="7698105" y="1619250"/>
          <a:ext cx="118110" cy="114300"/>
        </a:xfrm>
        <a:prstGeom prst="rect">
          <a:avLst/>
        </a:prstGeom>
        <a:noFill/>
        <a:ln w="9525">
          <a:noFill/>
          <a:miter lim="800000"/>
          <a:headEnd/>
          <a:tailEnd/>
        </a:ln>
      </xdr:spPr>
    </xdr:sp>
    <xdr:clientData/>
  </xdr:twoCellAnchor>
  <xdr:twoCellAnchor>
    <xdr:from>
      <xdr:col>4</xdr:col>
      <xdr:colOff>873793</xdr:colOff>
      <xdr:row>25</xdr:row>
      <xdr:rowOff>147888</xdr:rowOff>
    </xdr:from>
    <xdr:to>
      <xdr:col>6</xdr:col>
      <xdr:colOff>139868</xdr:colOff>
      <xdr:row>26</xdr:row>
      <xdr:rowOff>51134</xdr:rowOff>
    </xdr:to>
    <xdr:sp macro="" textlink="">
      <xdr:nvSpPr>
        <xdr:cNvPr id="70" name="Text Box 1"/>
        <xdr:cNvSpPr txBox="1">
          <a:spLocks noChangeArrowheads="1"/>
        </xdr:cNvSpPr>
      </xdr:nvSpPr>
      <xdr:spPr bwMode="auto">
        <a:xfrm>
          <a:off x="7800373" y="1588068"/>
          <a:ext cx="241435" cy="63266"/>
        </a:xfrm>
        <a:prstGeom prst="rect">
          <a:avLst/>
        </a:prstGeom>
        <a:noFill/>
        <a:ln w="9525">
          <a:noFill/>
          <a:miter lim="800000"/>
          <a:headEnd/>
          <a:tailEnd/>
        </a:ln>
      </xdr:spPr>
    </xdr:sp>
    <xdr:clientData/>
  </xdr:twoCellAnchor>
  <xdr:twoCellAnchor>
    <xdr:from>
      <xdr:col>2</xdr:col>
      <xdr:colOff>733425</xdr:colOff>
      <xdr:row>26</xdr:row>
      <xdr:rowOff>9525</xdr:rowOff>
    </xdr:from>
    <xdr:to>
      <xdr:col>4</xdr:col>
      <xdr:colOff>9525</xdr:colOff>
      <xdr:row>26</xdr:row>
      <xdr:rowOff>123825</xdr:rowOff>
    </xdr:to>
    <xdr:sp macro="" textlink="">
      <xdr:nvSpPr>
        <xdr:cNvPr id="71" name="Text Box 3"/>
        <xdr:cNvSpPr txBox="1">
          <a:spLocks noChangeArrowheads="1"/>
        </xdr:cNvSpPr>
      </xdr:nvSpPr>
      <xdr:spPr bwMode="auto">
        <a:xfrm>
          <a:off x="6463665" y="1609725"/>
          <a:ext cx="472440" cy="114300"/>
        </a:xfrm>
        <a:prstGeom prst="rect">
          <a:avLst/>
        </a:prstGeom>
        <a:noFill/>
        <a:ln w="9525">
          <a:noFill/>
          <a:miter lim="800000"/>
          <a:headEnd/>
          <a:tailEnd/>
        </a:ln>
      </xdr:spPr>
    </xdr:sp>
    <xdr:clientData/>
  </xdr:twoCellAnchor>
  <xdr:twoCellAnchor>
    <xdr:from>
      <xdr:col>4</xdr:col>
      <xdr:colOff>771525</xdr:colOff>
      <xdr:row>26</xdr:row>
      <xdr:rowOff>19050</xdr:rowOff>
    </xdr:from>
    <xdr:to>
      <xdr:col>4</xdr:col>
      <xdr:colOff>981075</xdr:colOff>
      <xdr:row>26</xdr:row>
      <xdr:rowOff>133350</xdr:rowOff>
    </xdr:to>
    <xdr:sp macro="" textlink="">
      <xdr:nvSpPr>
        <xdr:cNvPr id="72" name="Text Box 4"/>
        <xdr:cNvSpPr txBox="1">
          <a:spLocks noChangeArrowheads="1"/>
        </xdr:cNvSpPr>
      </xdr:nvSpPr>
      <xdr:spPr bwMode="auto">
        <a:xfrm>
          <a:off x="7698105" y="1619250"/>
          <a:ext cx="118110" cy="114300"/>
        </a:xfrm>
        <a:prstGeom prst="rect">
          <a:avLst/>
        </a:prstGeom>
        <a:noFill/>
        <a:ln w="9525">
          <a:noFill/>
          <a:miter lim="800000"/>
          <a:headEnd/>
          <a:tailEnd/>
        </a:ln>
      </xdr:spPr>
    </xdr:sp>
    <xdr:clientData/>
  </xdr:twoCellAnchor>
  <xdr:twoCellAnchor>
    <xdr:from>
      <xdr:col>2</xdr:col>
      <xdr:colOff>733425</xdr:colOff>
      <xdr:row>26</xdr:row>
      <xdr:rowOff>47625</xdr:rowOff>
    </xdr:from>
    <xdr:to>
      <xdr:col>4</xdr:col>
      <xdr:colOff>9525</xdr:colOff>
      <xdr:row>26</xdr:row>
      <xdr:rowOff>171450</xdr:rowOff>
    </xdr:to>
    <xdr:sp macro="" textlink="">
      <xdr:nvSpPr>
        <xdr:cNvPr id="73" name="Text Box 1"/>
        <xdr:cNvSpPr txBox="1">
          <a:spLocks noChangeArrowheads="1"/>
        </xdr:cNvSpPr>
      </xdr:nvSpPr>
      <xdr:spPr bwMode="auto">
        <a:xfrm>
          <a:off x="6463665" y="1647825"/>
          <a:ext cx="472440" cy="123825"/>
        </a:xfrm>
        <a:prstGeom prst="rect">
          <a:avLst/>
        </a:prstGeom>
        <a:noFill/>
        <a:ln w="9525">
          <a:noFill/>
          <a:miter lim="800000"/>
          <a:headEnd/>
          <a:tailEnd/>
        </a:ln>
      </xdr:spPr>
    </xdr:sp>
    <xdr:clientData/>
  </xdr:twoCellAnchor>
  <xdr:twoCellAnchor>
    <xdr:from>
      <xdr:col>6</xdr:col>
      <xdr:colOff>771525</xdr:colOff>
      <xdr:row>26</xdr:row>
      <xdr:rowOff>19050</xdr:rowOff>
    </xdr:from>
    <xdr:to>
      <xdr:col>6</xdr:col>
      <xdr:colOff>981075</xdr:colOff>
      <xdr:row>26</xdr:row>
      <xdr:rowOff>133350</xdr:rowOff>
    </xdr:to>
    <xdr:sp macro="" textlink="">
      <xdr:nvSpPr>
        <xdr:cNvPr id="74" name="Text Box 4"/>
        <xdr:cNvSpPr txBox="1">
          <a:spLocks noChangeArrowheads="1"/>
        </xdr:cNvSpPr>
      </xdr:nvSpPr>
      <xdr:spPr bwMode="auto">
        <a:xfrm>
          <a:off x="8673465" y="1619250"/>
          <a:ext cx="209550" cy="114300"/>
        </a:xfrm>
        <a:prstGeom prst="rect">
          <a:avLst/>
        </a:prstGeom>
        <a:noFill/>
        <a:ln w="9525">
          <a:noFill/>
          <a:miter lim="800000"/>
          <a:headEnd/>
          <a:tailEnd/>
        </a:ln>
      </xdr:spPr>
    </xdr:sp>
    <xdr:clientData/>
  </xdr:twoCellAnchor>
  <xdr:twoCellAnchor>
    <xdr:from>
      <xdr:col>6</xdr:col>
      <xdr:colOff>771525</xdr:colOff>
      <xdr:row>26</xdr:row>
      <xdr:rowOff>19050</xdr:rowOff>
    </xdr:from>
    <xdr:to>
      <xdr:col>6</xdr:col>
      <xdr:colOff>981075</xdr:colOff>
      <xdr:row>26</xdr:row>
      <xdr:rowOff>133350</xdr:rowOff>
    </xdr:to>
    <xdr:sp macro="" textlink="">
      <xdr:nvSpPr>
        <xdr:cNvPr id="75" name="Text Box 4"/>
        <xdr:cNvSpPr txBox="1">
          <a:spLocks noChangeArrowheads="1"/>
        </xdr:cNvSpPr>
      </xdr:nvSpPr>
      <xdr:spPr bwMode="auto">
        <a:xfrm>
          <a:off x="8673465" y="1619250"/>
          <a:ext cx="209550" cy="114300"/>
        </a:xfrm>
        <a:prstGeom prst="rect">
          <a:avLst/>
        </a:prstGeom>
        <a:noFill/>
        <a:ln w="9525">
          <a:noFill/>
          <a:miter lim="800000"/>
          <a:headEnd/>
          <a:tailEnd/>
        </a:ln>
      </xdr:spPr>
    </xdr:sp>
    <xdr:clientData/>
  </xdr:twoCellAnchor>
  <xdr:twoCellAnchor>
    <xdr:from>
      <xdr:col>2</xdr:col>
      <xdr:colOff>733425</xdr:colOff>
      <xdr:row>26</xdr:row>
      <xdr:rowOff>47625</xdr:rowOff>
    </xdr:from>
    <xdr:to>
      <xdr:col>4</xdr:col>
      <xdr:colOff>9525</xdr:colOff>
      <xdr:row>26</xdr:row>
      <xdr:rowOff>171450</xdr:rowOff>
    </xdr:to>
    <xdr:sp macro="" textlink="">
      <xdr:nvSpPr>
        <xdr:cNvPr id="76" name="Text Box 1"/>
        <xdr:cNvSpPr txBox="1">
          <a:spLocks noChangeArrowheads="1"/>
        </xdr:cNvSpPr>
      </xdr:nvSpPr>
      <xdr:spPr bwMode="auto">
        <a:xfrm>
          <a:off x="6463665" y="1647825"/>
          <a:ext cx="472440" cy="123825"/>
        </a:xfrm>
        <a:prstGeom prst="rect">
          <a:avLst/>
        </a:prstGeom>
        <a:noFill/>
        <a:ln w="9525">
          <a:noFill/>
          <a:miter lim="800000"/>
          <a:headEnd/>
          <a:tailEnd/>
        </a:ln>
      </xdr:spPr>
    </xdr:sp>
    <xdr:clientData/>
  </xdr:twoCellAnchor>
  <xdr:twoCellAnchor>
    <xdr:from>
      <xdr:col>2</xdr:col>
      <xdr:colOff>733425</xdr:colOff>
      <xdr:row>26</xdr:row>
      <xdr:rowOff>9525</xdr:rowOff>
    </xdr:from>
    <xdr:to>
      <xdr:col>4</xdr:col>
      <xdr:colOff>9525</xdr:colOff>
      <xdr:row>26</xdr:row>
      <xdr:rowOff>123825</xdr:rowOff>
    </xdr:to>
    <xdr:sp macro="" textlink="">
      <xdr:nvSpPr>
        <xdr:cNvPr id="77" name="Text Box 3"/>
        <xdr:cNvSpPr txBox="1">
          <a:spLocks noChangeArrowheads="1"/>
        </xdr:cNvSpPr>
      </xdr:nvSpPr>
      <xdr:spPr bwMode="auto">
        <a:xfrm>
          <a:off x="6463665" y="1609725"/>
          <a:ext cx="472440" cy="114300"/>
        </a:xfrm>
        <a:prstGeom prst="rect">
          <a:avLst/>
        </a:prstGeom>
        <a:noFill/>
        <a:ln w="9525">
          <a:noFill/>
          <a:miter lim="800000"/>
          <a:headEnd/>
          <a:tailEnd/>
        </a:ln>
      </xdr:spPr>
    </xdr:sp>
    <xdr:clientData/>
  </xdr:twoCellAnchor>
  <xdr:twoCellAnchor>
    <xdr:from>
      <xdr:col>4</xdr:col>
      <xdr:colOff>771525</xdr:colOff>
      <xdr:row>26</xdr:row>
      <xdr:rowOff>19050</xdr:rowOff>
    </xdr:from>
    <xdr:to>
      <xdr:col>4</xdr:col>
      <xdr:colOff>981075</xdr:colOff>
      <xdr:row>26</xdr:row>
      <xdr:rowOff>133350</xdr:rowOff>
    </xdr:to>
    <xdr:sp macro="" textlink="">
      <xdr:nvSpPr>
        <xdr:cNvPr id="78" name="Text Box 4"/>
        <xdr:cNvSpPr txBox="1">
          <a:spLocks noChangeArrowheads="1"/>
        </xdr:cNvSpPr>
      </xdr:nvSpPr>
      <xdr:spPr bwMode="auto">
        <a:xfrm>
          <a:off x="7698105" y="1619250"/>
          <a:ext cx="118110" cy="114300"/>
        </a:xfrm>
        <a:prstGeom prst="rect">
          <a:avLst/>
        </a:prstGeom>
        <a:noFill/>
        <a:ln w="9525">
          <a:noFill/>
          <a:miter lim="800000"/>
          <a:headEnd/>
          <a:tailEnd/>
        </a:ln>
      </xdr:spPr>
    </xdr:sp>
    <xdr:clientData/>
  </xdr:twoCellAnchor>
  <xdr:twoCellAnchor>
    <xdr:from>
      <xdr:col>4</xdr:col>
      <xdr:colOff>873793</xdr:colOff>
      <xdr:row>25</xdr:row>
      <xdr:rowOff>147888</xdr:rowOff>
    </xdr:from>
    <xdr:to>
      <xdr:col>6</xdr:col>
      <xdr:colOff>139868</xdr:colOff>
      <xdr:row>26</xdr:row>
      <xdr:rowOff>51134</xdr:rowOff>
    </xdr:to>
    <xdr:sp macro="" textlink="">
      <xdr:nvSpPr>
        <xdr:cNvPr id="79" name="Text Box 1"/>
        <xdr:cNvSpPr txBox="1">
          <a:spLocks noChangeArrowheads="1"/>
        </xdr:cNvSpPr>
      </xdr:nvSpPr>
      <xdr:spPr bwMode="auto">
        <a:xfrm>
          <a:off x="7800373" y="1588068"/>
          <a:ext cx="241435" cy="63266"/>
        </a:xfrm>
        <a:prstGeom prst="rect">
          <a:avLst/>
        </a:prstGeom>
        <a:noFill/>
        <a:ln w="9525">
          <a:noFill/>
          <a:miter lim="800000"/>
          <a:headEnd/>
          <a:tailEnd/>
        </a:ln>
      </xdr:spPr>
    </xdr:sp>
    <xdr:clientData/>
  </xdr:twoCellAnchor>
  <xdr:twoCellAnchor>
    <xdr:from>
      <xdr:col>2</xdr:col>
      <xdr:colOff>733425</xdr:colOff>
      <xdr:row>26</xdr:row>
      <xdr:rowOff>9525</xdr:rowOff>
    </xdr:from>
    <xdr:to>
      <xdr:col>4</xdr:col>
      <xdr:colOff>9525</xdr:colOff>
      <xdr:row>26</xdr:row>
      <xdr:rowOff>123825</xdr:rowOff>
    </xdr:to>
    <xdr:sp macro="" textlink="">
      <xdr:nvSpPr>
        <xdr:cNvPr id="80" name="Text Box 3"/>
        <xdr:cNvSpPr txBox="1">
          <a:spLocks noChangeArrowheads="1"/>
        </xdr:cNvSpPr>
      </xdr:nvSpPr>
      <xdr:spPr bwMode="auto">
        <a:xfrm>
          <a:off x="6463665" y="1609725"/>
          <a:ext cx="472440" cy="114300"/>
        </a:xfrm>
        <a:prstGeom prst="rect">
          <a:avLst/>
        </a:prstGeom>
        <a:noFill/>
        <a:ln w="9525">
          <a:noFill/>
          <a:miter lim="800000"/>
          <a:headEnd/>
          <a:tailEnd/>
        </a:ln>
      </xdr:spPr>
    </xdr:sp>
    <xdr:clientData/>
  </xdr:twoCellAnchor>
  <xdr:twoCellAnchor>
    <xdr:from>
      <xdr:col>4</xdr:col>
      <xdr:colOff>771525</xdr:colOff>
      <xdr:row>26</xdr:row>
      <xdr:rowOff>19050</xdr:rowOff>
    </xdr:from>
    <xdr:to>
      <xdr:col>4</xdr:col>
      <xdr:colOff>981075</xdr:colOff>
      <xdr:row>26</xdr:row>
      <xdr:rowOff>133350</xdr:rowOff>
    </xdr:to>
    <xdr:sp macro="" textlink="">
      <xdr:nvSpPr>
        <xdr:cNvPr id="81" name="Text Box 4"/>
        <xdr:cNvSpPr txBox="1">
          <a:spLocks noChangeArrowheads="1"/>
        </xdr:cNvSpPr>
      </xdr:nvSpPr>
      <xdr:spPr bwMode="auto">
        <a:xfrm>
          <a:off x="7698105" y="1619250"/>
          <a:ext cx="118110" cy="114300"/>
        </a:xfrm>
        <a:prstGeom prst="rect">
          <a:avLst/>
        </a:prstGeom>
        <a:noFill/>
        <a:ln w="9525">
          <a:noFill/>
          <a:miter lim="800000"/>
          <a:headEnd/>
          <a:tailEnd/>
        </a:ln>
      </xdr:spPr>
    </xdr:sp>
    <xdr:clientData/>
  </xdr:twoCellAnchor>
  <xdr:twoCellAnchor>
    <xdr:from>
      <xdr:col>2</xdr:col>
      <xdr:colOff>733425</xdr:colOff>
      <xdr:row>26</xdr:row>
      <xdr:rowOff>47625</xdr:rowOff>
    </xdr:from>
    <xdr:to>
      <xdr:col>4</xdr:col>
      <xdr:colOff>9525</xdr:colOff>
      <xdr:row>26</xdr:row>
      <xdr:rowOff>171450</xdr:rowOff>
    </xdr:to>
    <xdr:sp macro="" textlink="">
      <xdr:nvSpPr>
        <xdr:cNvPr id="82" name="Text Box 1"/>
        <xdr:cNvSpPr txBox="1">
          <a:spLocks noChangeArrowheads="1"/>
        </xdr:cNvSpPr>
      </xdr:nvSpPr>
      <xdr:spPr bwMode="auto">
        <a:xfrm>
          <a:off x="6463665" y="1647825"/>
          <a:ext cx="472440" cy="123825"/>
        </a:xfrm>
        <a:prstGeom prst="rect">
          <a:avLst/>
        </a:prstGeom>
        <a:noFill/>
        <a:ln w="9525">
          <a:noFill/>
          <a:miter lim="800000"/>
          <a:headEnd/>
          <a:tailEnd/>
        </a:ln>
      </xdr:spPr>
    </xdr:sp>
    <xdr:clientData/>
  </xdr:twoCellAnchor>
  <xdr:twoCellAnchor>
    <xdr:from>
      <xdr:col>6</xdr:col>
      <xdr:colOff>771525</xdr:colOff>
      <xdr:row>26</xdr:row>
      <xdr:rowOff>19050</xdr:rowOff>
    </xdr:from>
    <xdr:to>
      <xdr:col>6</xdr:col>
      <xdr:colOff>981075</xdr:colOff>
      <xdr:row>26</xdr:row>
      <xdr:rowOff>133350</xdr:rowOff>
    </xdr:to>
    <xdr:sp macro="" textlink="">
      <xdr:nvSpPr>
        <xdr:cNvPr id="83" name="Text Box 4"/>
        <xdr:cNvSpPr txBox="1">
          <a:spLocks noChangeArrowheads="1"/>
        </xdr:cNvSpPr>
      </xdr:nvSpPr>
      <xdr:spPr bwMode="auto">
        <a:xfrm>
          <a:off x="8673465" y="1619250"/>
          <a:ext cx="209550" cy="114300"/>
        </a:xfrm>
        <a:prstGeom prst="rect">
          <a:avLst/>
        </a:prstGeom>
        <a:noFill/>
        <a:ln w="9525">
          <a:noFill/>
          <a:miter lim="800000"/>
          <a:headEnd/>
          <a:tailEnd/>
        </a:ln>
      </xdr:spPr>
    </xdr:sp>
    <xdr:clientData/>
  </xdr:twoCellAnchor>
  <xdr:twoCellAnchor>
    <xdr:from>
      <xdr:col>6</xdr:col>
      <xdr:colOff>771525</xdr:colOff>
      <xdr:row>26</xdr:row>
      <xdr:rowOff>19050</xdr:rowOff>
    </xdr:from>
    <xdr:to>
      <xdr:col>6</xdr:col>
      <xdr:colOff>981075</xdr:colOff>
      <xdr:row>26</xdr:row>
      <xdr:rowOff>133350</xdr:rowOff>
    </xdr:to>
    <xdr:sp macro="" textlink="">
      <xdr:nvSpPr>
        <xdr:cNvPr id="84" name="Text Box 4"/>
        <xdr:cNvSpPr txBox="1">
          <a:spLocks noChangeArrowheads="1"/>
        </xdr:cNvSpPr>
      </xdr:nvSpPr>
      <xdr:spPr bwMode="auto">
        <a:xfrm>
          <a:off x="8673465" y="1619250"/>
          <a:ext cx="209550" cy="114300"/>
        </a:xfrm>
        <a:prstGeom prst="rect">
          <a:avLst/>
        </a:prstGeom>
        <a:noFill/>
        <a:ln w="9525">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19050</xdr:colOff>
      <xdr:row>82</xdr:row>
      <xdr:rowOff>114301</xdr:rowOff>
    </xdr:from>
    <xdr:to>
      <xdr:col>5</xdr:col>
      <xdr:colOff>78441</xdr:colOff>
      <xdr:row>95</xdr:row>
      <xdr:rowOff>22412</xdr:rowOff>
    </xdr:to>
    <xdr:sp macro="" textlink="">
      <xdr:nvSpPr>
        <xdr:cNvPr id="2" name="Text Box 1"/>
        <xdr:cNvSpPr txBox="1">
          <a:spLocks noChangeArrowheads="1"/>
        </xdr:cNvSpPr>
      </xdr:nvSpPr>
      <xdr:spPr bwMode="auto">
        <a:xfrm>
          <a:off x="219075" y="12563476"/>
          <a:ext cx="8565216" cy="2013137"/>
        </a:xfrm>
        <a:prstGeom prst="rect">
          <a:avLst/>
        </a:prstGeom>
        <a:solidFill>
          <a:sysClr val="window" lastClr="FFFFFF"/>
        </a:solidFill>
        <a:ln w="9525">
          <a:noFill/>
          <a:miter lim="800000"/>
          <a:headEnd/>
          <a:tailEnd/>
        </a:ln>
      </xdr:spPr>
      <xdr:txBody>
        <a:bodyPr vertOverflow="clip" wrap="square" lIns="27432" tIns="18288" rIns="0" bIns="0" anchor="t" upright="1"/>
        <a:lstStyle/>
        <a:p>
          <a:pPr algn="l" rtl="0">
            <a:defRPr sz="1000"/>
          </a:pPr>
          <a:r>
            <a:rPr lang="en-US" sz="800" b="0" i="0" u="none" strike="noStrike" baseline="0">
              <a:solidFill>
                <a:srgbClr val="000000"/>
              </a:solidFill>
              <a:latin typeface="Verdana" pitchFamily="34" charset="0"/>
            </a:rPr>
            <a:t>(1) Includes transactions executed on NASDAQ's, NASDAQ OMX BX's and NASDAQ OMX PSX's systems plus trades reported through the FINRA/NASDAQ Trade Reporting Facility.</a:t>
          </a:r>
        </a:p>
        <a:p>
          <a:pPr algn="l" rtl="0">
            <a:defRPr sz="1000"/>
          </a:pPr>
          <a:r>
            <a:rPr lang="en-US" sz="800" b="0" i="0" u="none" strike="noStrike" baseline="0">
              <a:solidFill>
                <a:srgbClr val="000000"/>
              </a:solidFill>
              <a:latin typeface="Verdana" pitchFamily="34" charset="0"/>
            </a:rPr>
            <a:t>(2) </a:t>
          </a:r>
          <a:r>
            <a:rPr lang="en-US" sz="800" b="0" i="0" u="none" strike="noStrike" baseline="0">
              <a:solidFill>
                <a:sysClr val="windowText" lastClr="000000"/>
              </a:solidFill>
              <a:latin typeface="Verdana" pitchFamily="34" charset="0"/>
            </a:rPr>
            <a:t>Primarily transactions </a:t>
          </a:r>
          <a:r>
            <a:rPr lang="en-US" sz="800" b="0" i="0" u="none" strike="noStrike" baseline="0">
              <a:solidFill>
                <a:srgbClr val="000000"/>
              </a:solidFill>
              <a:latin typeface="Verdana" pitchFamily="34" charset="0"/>
            </a:rPr>
            <a:t>executed on Nord Pool and reported for clearing to NASDAQ OMX Commodities measured by Terawatt hours (TWh) and one thousand metric tons of carbon dioxide (1000 tCO2). </a:t>
          </a:r>
        </a:p>
        <a:p>
          <a:pPr algn="l" rtl="0">
            <a:defRPr sz="1000"/>
          </a:pPr>
          <a:r>
            <a:rPr lang="en-US" sz="800" b="0" i="0" u="none" strike="noStrike" baseline="0">
              <a:solidFill>
                <a:srgbClr val="000000"/>
              </a:solidFill>
              <a:latin typeface="Verdana" pitchFamily="34" charset="0"/>
            </a:rPr>
            <a:t>(3) New listings include IPOs, including those completed on a best efforts basis, issuers that switched from other listing venues, closed-end funds and separately listed ETFs.</a:t>
          </a:r>
        </a:p>
        <a:p>
          <a:pPr algn="l" rtl="0">
            <a:defRPr sz="1000"/>
          </a:pPr>
          <a:r>
            <a:rPr lang="en-US" sz="800" b="0" i="0" u="none" strike="noStrike" baseline="0">
              <a:solidFill>
                <a:srgbClr val="000000"/>
              </a:solidFill>
              <a:latin typeface="Verdana" pitchFamily="34" charset="0"/>
            </a:rPr>
            <a:t>(4) </a:t>
          </a:r>
          <a:r>
            <a:rPr lang="en-US" sz="800" b="0" i="0" baseline="0">
              <a:latin typeface="Verdana" pitchFamily="34" charset="0"/>
              <a:ea typeface="+mn-ea"/>
              <a:cs typeface="+mn-cs"/>
            </a:rPr>
            <a:t>New listings include IPOs and represent companies listed on the exchanges that comprise NASDAQ OMX Nordic and NASDAQ OMX Baltic and companies on the alternative markets of NASDAQ OMX First North.</a:t>
          </a:r>
          <a:endParaRPr lang="en-US" sz="800" b="0" i="0" u="none" strike="noStrike" baseline="0">
            <a:solidFill>
              <a:srgbClr val="000000"/>
            </a:solidFill>
            <a:latin typeface="Verdana" pitchFamily="34" charset="0"/>
          </a:endParaRPr>
        </a:p>
        <a:p>
          <a:pPr algn="l" rtl="0">
            <a:defRPr sz="1000"/>
          </a:pPr>
          <a:r>
            <a:rPr lang="en-US" sz="800" b="0" i="0" u="none" strike="noStrike" baseline="0">
              <a:solidFill>
                <a:srgbClr val="000000"/>
              </a:solidFill>
              <a:latin typeface="Verdana" pitchFamily="34" charset="0"/>
            </a:rPr>
            <a:t>(5) </a:t>
          </a:r>
          <a:r>
            <a:rPr lang="en-US" sz="800" b="0" i="0" u="none" strike="noStrike" baseline="0">
              <a:solidFill>
                <a:sysClr val="windowText" lastClr="000000"/>
              </a:solidFill>
              <a:latin typeface="Verdana" pitchFamily="34" charset="0"/>
              <a:ea typeface="+mn-ea"/>
              <a:cs typeface="+mn-cs"/>
            </a:rPr>
            <a:t>Number of listed companies for NASDAQ at period end, including separately listed ETFs.</a:t>
          </a:r>
          <a:endParaRPr lang="en-US" sz="800" b="0" i="0" u="none" strike="noStrike" baseline="0">
            <a:solidFill>
              <a:srgbClr val="000000"/>
            </a:solidFill>
            <a:latin typeface="Verdana" pitchFamily="34" charset="0"/>
          </a:endParaRPr>
        </a:p>
        <a:p>
          <a:pPr algn="l" rtl="0">
            <a:defRPr sz="1000"/>
          </a:pPr>
          <a:r>
            <a:rPr lang="en-US" sz="800" b="0" i="0" u="none" strike="noStrike" baseline="0">
              <a:solidFill>
                <a:srgbClr val="000000"/>
              </a:solidFill>
              <a:latin typeface="Verdana" pitchFamily="34" charset="0"/>
            </a:rPr>
            <a:t>(6) Represents companies listed on the exchanges that comprise NASDAQ OMX Nordic and NASDAQ OMX Baltic and companies on the alternative markets of NASDAQ OMX First North at period end.</a:t>
          </a:r>
        </a:p>
        <a:p>
          <a:pPr algn="l" rtl="0">
            <a:defRPr sz="1000"/>
          </a:pPr>
          <a:r>
            <a:rPr lang="en-US" sz="800" b="0" i="0" u="none" strike="noStrike" baseline="0">
              <a:solidFill>
                <a:srgbClr val="000000"/>
              </a:solidFill>
              <a:latin typeface="Verdana" pitchFamily="34" charset="0"/>
            </a:rPr>
            <a:t>(7) Total contract value of orders signed during the period. </a:t>
          </a:r>
        </a:p>
        <a:p>
          <a:pPr algn="l" rtl="0">
            <a:defRPr sz="1000"/>
          </a:pPr>
          <a:r>
            <a:rPr lang="en-US" sz="800" b="0" i="0" u="none" strike="noStrike" baseline="0">
              <a:solidFill>
                <a:srgbClr val="000000"/>
              </a:solidFill>
              <a:latin typeface="Verdana" pitchFamily="34" charset="0"/>
            </a:rPr>
            <a:t>(8) Represents total contract value of orders signed that are yet to be recognized as revenue. </a:t>
          </a:r>
        </a:p>
        <a:p>
          <a:pPr algn="l" rtl="0">
            <a:defRPr sz="1000"/>
          </a:pPr>
          <a:endParaRPr lang="en-US" sz="800" b="0" i="0" u="none" strike="noStrike" baseline="0">
            <a:solidFill>
              <a:srgbClr val="000000"/>
            </a:solidFill>
            <a:latin typeface="Verdana"/>
          </a:endParaRPr>
        </a:p>
        <a:p>
          <a:pPr algn="l" rtl="0">
            <a:defRPr sz="1000"/>
          </a:pPr>
          <a:endParaRPr lang="en-US" sz="800" b="0" i="0" u="none" strike="noStrike" baseline="0">
            <a:solidFill>
              <a:srgbClr val="000000"/>
            </a:solidFill>
            <a:latin typeface="Verdan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files.shareholder.com/WINNT/Profiles/paisleyl/Local%20Settings/Temporary%20Internet%20Files/OLK60/WINNT/Profiles/salernoj/Local%20Settings/Temporary%20Internet%20Files/OLKC/0702%20NB%20&amp;%20Seg%20only%20result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files.shareholder.com/WINNT/Profiles/mink/Local%20Settings/Temporary%20Internet%20Files/Content.Outlook/U4QSC73G/WINNT/Profiles/palmierv/Local%20Settings/Temporary%20Internet%20Files/OLK2C/1stQTRFCST/1Q01FC%20TechSvcs6701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files.shareholder.com/WINNT/Profiles/palmierv/Local%20Settings/Temporary%20Internet%20Files/OLK2C/1stQTRFCST/1Q01FC%20TechSvcs67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files.shareholder.com/WINNT/Profiles/palmierv/Local%20Settings/Temporary%20Internet%20Files/OLK2C/WINNT/Profiles/salernoj/Local%20Settings/Temporary%20Internet%20Files/OLKC/0702%20NB%20&amp;%20Seg%20only%20resul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files.shareholder.com/WINNT/Profiles/paisleyl/Local%20Settings/Temporary%20Internet%20Files/OLK60/WINDOWS/TEMP/Consol%20Income%20Stm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files.shareholder.com/WINNT/Profiles/mink/Local%20Settings/Temporary%20Internet%20Files/Content.Outlook/U4QSC73G/WINNT/Profiles/palmierv/Local%20Settings/Temporary%20Internet%20Files/OLK2C/WINDOWS/TEMP/Consol%20Income%20Stm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files.shareholder.com/WINNT/Profiles/palmierv/Local%20Settings/Temporary%20Internet%20Files/OLK2C/WINDOWS/TEMP/Consol%20Income%20Stm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files.shareholder.com/WINNT/Profiles/paisleyl/Local%20Settings/Temporary%20Internet%20Files/OLK60/1stQTRFCST/1Q01FC%20TechSvcs67000REV.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files.shareholder.com/WINNT/Profiles/mink/Local%20Settings/Temporary%20Internet%20Files/Content.Outlook/U4QSC73G/WINNT/Profiles/palmierv/Local%20Settings/Temporary%20Internet%20Files/OLK2C/1stQTRFCST/1Q01FC%20TechSvcs67000REV.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files.shareholder.com/WINNT/Profiles/palmierv/Local%20Settings/Temporary%20Internet%20Files/OLK2C/1stQTRFCST/1Q01FC%20TechSvcs67000RE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files.shareholder.com/WINNT/Profiles/paisleyl/Local%20Settings/Temporary%20Internet%20Files/OLK60/1stQTRFCST/1Q01FC%20TechSvcs67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 to Legal"/>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 to Legal"/>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66"/>
  <sheetViews>
    <sheetView showGridLines="0" topLeftCell="A31" zoomScale="85" zoomScaleNormal="85" zoomScaleSheetLayoutView="80" workbookViewId="0">
      <selection activeCell="A20" sqref="A20"/>
    </sheetView>
  </sheetViews>
  <sheetFormatPr defaultColWidth="13.1640625" defaultRowHeight="12.75"/>
  <cols>
    <col min="1" max="1" width="91.1640625" style="1" customWidth="1"/>
    <col min="2" max="2" width="1.83203125" style="13" customWidth="1"/>
    <col min="3" max="3" width="23.6640625" style="2" customWidth="1"/>
    <col min="4" max="4" width="1.83203125" style="1" customWidth="1"/>
    <col min="5" max="5" width="18.83203125" style="2" customWidth="1"/>
    <col min="6" max="6" width="1.83203125" style="1" customWidth="1"/>
    <col min="7" max="7" width="23" style="2" customWidth="1"/>
    <col min="8" max="8" width="1.83203125" style="21" customWidth="1"/>
    <col min="9" max="16384" width="13.1640625" style="1"/>
  </cols>
  <sheetData>
    <row r="1" spans="1:8" ht="12.95" customHeight="1">
      <c r="A1" s="336" t="s">
        <v>59</v>
      </c>
      <c r="B1" s="336"/>
      <c r="C1" s="336"/>
      <c r="D1" s="336"/>
      <c r="E1" s="336"/>
      <c r="F1" s="336"/>
      <c r="G1" s="336"/>
      <c r="H1" s="336"/>
    </row>
    <row r="2" spans="1:8" ht="12.95" customHeight="1">
      <c r="A2" s="337" t="s">
        <v>126</v>
      </c>
      <c r="B2" s="337"/>
      <c r="C2" s="337"/>
      <c r="D2" s="337"/>
      <c r="E2" s="337"/>
      <c r="F2" s="337"/>
      <c r="G2" s="337"/>
      <c r="H2" s="337"/>
    </row>
    <row r="3" spans="1:8" ht="12.95" customHeight="1">
      <c r="A3" s="337" t="s">
        <v>51</v>
      </c>
      <c r="B3" s="337"/>
      <c r="C3" s="337"/>
      <c r="D3" s="337"/>
      <c r="E3" s="337"/>
      <c r="F3" s="337"/>
      <c r="G3" s="337"/>
      <c r="H3" s="337"/>
    </row>
    <row r="4" spans="1:8" ht="12.95" customHeight="1">
      <c r="A4" s="337" t="s">
        <v>52</v>
      </c>
      <c r="B4" s="337"/>
      <c r="C4" s="337"/>
      <c r="D4" s="337"/>
      <c r="E4" s="337"/>
      <c r="F4" s="337"/>
      <c r="G4" s="337"/>
      <c r="H4" s="337"/>
    </row>
    <row r="5" spans="1:8" ht="12.95" customHeight="1">
      <c r="A5" s="166"/>
      <c r="B5" s="166"/>
      <c r="C5" s="166"/>
      <c r="D5" s="166"/>
      <c r="E5" s="166"/>
      <c r="F5" s="166"/>
      <c r="G5" s="166"/>
      <c r="H5" s="92"/>
    </row>
    <row r="6" spans="1:8">
      <c r="A6" s="159"/>
      <c r="B6" s="159"/>
      <c r="C6" s="338" t="s">
        <v>85</v>
      </c>
      <c r="D6" s="338"/>
      <c r="E6" s="338"/>
      <c r="F6" s="338"/>
      <c r="G6" s="338"/>
      <c r="H6" s="92"/>
    </row>
    <row r="7" spans="1:8" ht="14.25" customHeight="1">
      <c r="A7" s="49"/>
      <c r="B7" s="157"/>
      <c r="C7" s="167"/>
      <c r="D7" s="167"/>
      <c r="E7" s="167"/>
      <c r="F7" s="167"/>
      <c r="G7" s="167"/>
      <c r="H7" s="167"/>
    </row>
    <row r="8" spans="1:8" ht="13.5" customHeight="1">
      <c r="A8" s="49"/>
      <c r="B8" s="157"/>
      <c r="C8" s="235" t="s">
        <v>246</v>
      </c>
      <c r="D8" s="92"/>
      <c r="E8" s="237" t="s">
        <v>236</v>
      </c>
      <c r="F8" s="92"/>
      <c r="G8" s="237" t="s">
        <v>246</v>
      </c>
      <c r="H8" s="47"/>
    </row>
    <row r="9" spans="1:8" ht="16.5" customHeight="1">
      <c r="A9" s="49"/>
      <c r="B9" s="157"/>
      <c r="C9" s="93" t="s">
        <v>232</v>
      </c>
      <c r="D9" s="94"/>
      <c r="E9" s="93" t="s">
        <v>232</v>
      </c>
      <c r="F9" s="94"/>
      <c r="G9" s="93" t="s">
        <v>144</v>
      </c>
      <c r="H9" s="95"/>
    </row>
    <row r="10" spans="1:8" ht="17.25" customHeight="1">
      <c r="A10" s="73" t="s">
        <v>211</v>
      </c>
      <c r="B10" s="157"/>
      <c r="C10" s="62"/>
      <c r="D10" s="147"/>
      <c r="E10" s="62"/>
      <c r="F10" s="191"/>
      <c r="G10" s="191"/>
      <c r="H10" s="147"/>
    </row>
    <row r="11" spans="1:8" ht="17.25" customHeight="1">
      <c r="A11" s="49" t="s">
        <v>19</v>
      </c>
      <c r="B11" s="157"/>
      <c r="C11" s="168">
        <v>603</v>
      </c>
      <c r="D11" s="96"/>
      <c r="E11" s="168">
        <v>688</v>
      </c>
      <c r="F11" s="96"/>
      <c r="G11" s="169">
        <v>808</v>
      </c>
      <c r="H11" s="96"/>
    </row>
    <row r="12" spans="1:8" ht="17.25" customHeight="1">
      <c r="A12" s="192" t="s">
        <v>80</v>
      </c>
      <c r="B12" s="158"/>
      <c r="C12" s="149"/>
      <c r="D12" s="133"/>
      <c r="E12" s="149"/>
      <c r="F12" s="133"/>
      <c r="G12" s="133"/>
      <c r="H12" s="133"/>
    </row>
    <row r="13" spans="1:8" ht="17.25" customHeight="1">
      <c r="A13" s="49" t="s">
        <v>134</v>
      </c>
      <c r="B13" s="158"/>
      <c r="C13" s="150">
        <v>-250</v>
      </c>
      <c r="D13" s="48"/>
      <c r="E13" s="150">
        <v>-299</v>
      </c>
      <c r="F13" s="48"/>
      <c r="G13" s="48">
        <v>-390</v>
      </c>
      <c r="H13" s="48"/>
    </row>
    <row r="14" spans="1:8" ht="17.25" customHeight="1">
      <c r="A14" s="49" t="s">
        <v>31</v>
      </c>
      <c r="B14" s="158"/>
      <c r="C14" s="150">
        <v>-84</v>
      </c>
      <c r="D14" s="48"/>
      <c r="E14" s="150">
        <v>-100</v>
      </c>
      <c r="F14" s="48"/>
      <c r="G14" s="48">
        <v>-118</v>
      </c>
      <c r="H14" s="48"/>
    </row>
    <row r="15" spans="1:8" ht="17.25" customHeight="1">
      <c r="A15" s="49" t="s">
        <v>20</v>
      </c>
      <c r="B15" s="158"/>
      <c r="C15" s="151">
        <f>SUM(C13:C14)</f>
        <v>-334</v>
      </c>
      <c r="D15" s="109"/>
      <c r="E15" s="151">
        <f>SUM(E13:E14)</f>
        <v>-399</v>
      </c>
      <c r="F15" s="197"/>
      <c r="G15" s="210">
        <f>SUM(G13:G14)</f>
        <v>-508</v>
      </c>
      <c r="H15" s="48"/>
    </row>
    <row r="16" spans="1:8" ht="17.25" customHeight="1">
      <c r="A16" s="49" t="s">
        <v>137</v>
      </c>
      <c r="B16" s="157"/>
      <c r="C16" s="152"/>
      <c r="D16" s="134"/>
      <c r="E16" s="152"/>
      <c r="F16" s="211"/>
      <c r="G16" s="211"/>
      <c r="H16" s="134"/>
    </row>
    <row r="17" spans="1:8" ht="17.25" customHeight="1">
      <c r="A17" s="49" t="s">
        <v>100</v>
      </c>
      <c r="B17" s="157"/>
      <c r="C17" s="152">
        <f>+C15+C11</f>
        <v>269</v>
      </c>
      <c r="D17" s="134"/>
      <c r="E17" s="152">
        <f>+E15+E11</f>
        <v>289</v>
      </c>
      <c r="F17" s="211"/>
      <c r="G17" s="152">
        <f>+G15+G11</f>
        <v>300</v>
      </c>
      <c r="H17" s="134"/>
    </row>
    <row r="18" spans="1:8" ht="17.25" customHeight="1">
      <c r="A18" s="49"/>
      <c r="B18" s="157"/>
      <c r="C18" s="152"/>
      <c r="D18" s="134"/>
      <c r="E18" s="152"/>
      <c r="F18" s="211"/>
      <c r="G18" s="211"/>
      <c r="H18" s="134"/>
    </row>
    <row r="19" spans="1:8" ht="17.25" customHeight="1">
      <c r="A19" s="49" t="s">
        <v>212</v>
      </c>
      <c r="B19" s="157"/>
      <c r="C19" s="150">
        <v>93</v>
      </c>
      <c r="D19" s="48"/>
      <c r="E19" s="150">
        <v>91</v>
      </c>
      <c r="F19" s="195"/>
      <c r="G19" s="195">
        <v>90</v>
      </c>
      <c r="H19" s="48"/>
    </row>
    <row r="20" spans="1:8" ht="17.25" customHeight="1">
      <c r="A20" s="49" t="s">
        <v>213</v>
      </c>
      <c r="B20" s="157"/>
      <c r="C20" s="153">
        <v>47</v>
      </c>
      <c r="D20" s="48"/>
      <c r="E20" s="153">
        <v>44</v>
      </c>
      <c r="F20" s="195"/>
      <c r="G20" s="213">
        <v>46</v>
      </c>
      <c r="H20" s="48"/>
    </row>
    <row r="21" spans="1:8" s="8" customFormat="1" ht="17.25" customHeight="1">
      <c r="A21" s="73"/>
      <c r="B21" s="73"/>
      <c r="C21" s="154"/>
      <c r="D21" s="135"/>
      <c r="E21" s="154"/>
      <c r="F21" s="42"/>
      <c r="G21" s="42"/>
      <c r="H21" s="122"/>
    </row>
    <row r="22" spans="1:8" s="8" customFormat="1" ht="17.25" customHeight="1">
      <c r="A22" s="73" t="s">
        <v>214</v>
      </c>
      <c r="B22" s="158"/>
      <c r="C22" s="155"/>
      <c r="D22" s="122"/>
      <c r="E22" s="155"/>
      <c r="F22" s="205"/>
      <c r="G22" s="205"/>
      <c r="H22" s="122"/>
    </row>
    <row r="23" spans="1:8" s="8" customFormat="1" ht="17.25" customHeight="1">
      <c r="A23" s="73" t="s">
        <v>53</v>
      </c>
      <c r="B23" s="158"/>
      <c r="C23" s="153">
        <f>+C17+C19+C20</f>
        <v>409</v>
      </c>
      <c r="D23" s="109"/>
      <c r="E23" s="153">
        <f>+E17+E19+E20</f>
        <v>424</v>
      </c>
      <c r="F23" s="197"/>
      <c r="G23" s="213">
        <f>SUM(G17:G20)</f>
        <v>436</v>
      </c>
      <c r="H23" s="48"/>
    </row>
    <row r="24" spans="1:8" ht="17.25" customHeight="1">
      <c r="A24" s="73" t="s">
        <v>215</v>
      </c>
      <c r="B24" s="170"/>
      <c r="C24" s="136"/>
      <c r="D24" s="136"/>
      <c r="E24" s="136"/>
      <c r="F24" s="214"/>
      <c r="G24" s="214"/>
      <c r="H24" s="161"/>
    </row>
    <row r="25" spans="1:8" ht="17.25" customHeight="1">
      <c r="A25" s="49" t="s">
        <v>22</v>
      </c>
      <c r="B25" s="170"/>
      <c r="C25" s="150">
        <v>113</v>
      </c>
      <c r="D25" s="48"/>
      <c r="E25" s="150">
        <v>113</v>
      </c>
      <c r="F25" s="195"/>
      <c r="G25" s="195">
        <v>118</v>
      </c>
      <c r="H25" s="48"/>
    </row>
    <row r="26" spans="1:8" ht="17.25" customHeight="1">
      <c r="A26" s="49" t="s">
        <v>23</v>
      </c>
      <c r="B26" s="157"/>
      <c r="C26" s="150">
        <v>6</v>
      </c>
      <c r="D26" s="50"/>
      <c r="E26" s="150">
        <v>6</v>
      </c>
      <c r="F26" s="215"/>
      <c r="G26" s="215">
        <v>4</v>
      </c>
      <c r="H26" s="48"/>
    </row>
    <row r="27" spans="1:8" ht="17.25" customHeight="1">
      <c r="A27" s="49" t="s">
        <v>24</v>
      </c>
      <c r="B27" s="157"/>
      <c r="C27" s="150">
        <v>26</v>
      </c>
      <c r="D27" s="50"/>
      <c r="E27" s="150">
        <v>25</v>
      </c>
      <c r="F27" s="215"/>
      <c r="G27" s="215">
        <v>28</v>
      </c>
      <c r="H27" s="48"/>
    </row>
    <row r="28" spans="1:8" ht="17.25" customHeight="1">
      <c r="A28" s="49" t="s">
        <v>25</v>
      </c>
      <c r="B28" s="157"/>
      <c r="C28" s="150">
        <v>24</v>
      </c>
      <c r="D28" s="48"/>
      <c r="E28" s="150">
        <v>23</v>
      </c>
      <c r="F28" s="195"/>
      <c r="G28" s="195">
        <v>21</v>
      </c>
      <c r="H28" s="48"/>
    </row>
    <row r="29" spans="1:8" ht="17.25" customHeight="1">
      <c r="A29" s="49" t="s">
        <v>27</v>
      </c>
      <c r="B29" s="157"/>
      <c r="C29" s="150">
        <v>18</v>
      </c>
      <c r="D29" s="50"/>
      <c r="E29" s="150">
        <v>17</v>
      </c>
      <c r="F29" s="215"/>
      <c r="G29" s="215">
        <v>17</v>
      </c>
      <c r="H29" s="48"/>
    </row>
    <row r="30" spans="1:8" ht="17.25" customHeight="1">
      <c r="A30" s="49" t="s">
        <v>26</v>
      </c>
      <c r="B30" s="157"/>
      <c r="C30" s="150">
        <v>22</v>
      </c>
      <c r="D30" s="50"/>
      <c r="E30" s="150">
        <v>23</v>
      </c>
      <c r="F30" s="215"/>
      <c r="G30" s="215">
        <v>23</v>
      </c>
      <c r="H30" s="48"/>
    </row>
    <row r="31" spans="1:8" ht="17.25" customHeight="1">
      <c r="A31" s="2" t="s">
        <v>47</v>
      </c>
      <c r="B31" s="228"/>
      <c r="C31" s="212">
        <v>8</v>
      </c>
      <c r="D31" s="50"/>
      <c r="E31" s="212">
        <v>9</v>
      </c>
      <c r="F31" s="215"/>
      <c r="G31" s="215">
        <v>9</v>
      </c>
      <c r="H31" s="48"/>
    </row>
    <row r="32" spans="1:8" ht="18" customHeight="1">
      <c r="A32" s="2" t="s">
        <v>129</v>
      </c>
      <c r="B32" s="228"/>
      <c r="C32" s="212">
        <v>-3</v>
      </c>
      <c r="D32" s="215"/>
      <c r="E32" s="212">
        <v>1</v>
      </c>
      <c r="F32" s="215"/>
      <c r="G32" s="215">
        <v>3</v>
      </c>
      <c r="H32" s="48"/>
    </row>
    <row r="33" spans="1:8" ht="17.25" customHeight="1">
      <c r="A33" s="2" t="s">
        <v>237</v>
      </c>
      <c r="B33" s="228"/>
      <c r="C33" s="212">
        <v>10</v>
      </c>
      <c r="D33" s="215"/>
      <c r="E33" s="212">
        <v>17</v>
      </c>
      <c r="F33" s="215"/>
      <c r="G33" s="215">
        <v>0</v>
      </c>
      <c r="H33" s="48"/>
    </row>
    <row r="34" spans="1:8" ht="17.25" customHeight="1">
      <c r="A34" s="2" t="s">
        <v>44</v>
      </c>
      <c r="B34" s="229"/>
      <c r="C34" s="212">
        <v>15</v>
      </c>
      <c r="D34" s="197"/>
      <c r="E34" s="212">
        <v>15</v>
      </c>
      <c r="F34" s="197"/>
      <c r="G34" s="195">
        <v>18</v>
      </c>
      <c r="H34" s="48"/>
    </row>
    <row r="35" spans="1:8" s="8" customFormat="1" ht="17.25" customHeight="1">
      <c r="A35" s="2" t="s">
        <v>48</v>
      </c>
      <c r="B35" s="230"/>
      <c r="C35" s="231">
        <f>SUM(C25:C34)</f>
        <v>239</v>
      </c>
      <c r="D35" s="195"/>
      <c r="E35" s="231">
        <f>SUM(E25:E34)</f>
        <v>249</v>
      </c>
      <c r="F35" s="195"/>
      <c r="G35" s="231">
        <f>SUM(G25:G34)</f>
        <v>241</v>
      </c>
      <c r="H35" s="48"/>
    </row>
    <row r="36" spans="1:8" s="8" customFormat="1" ht="9.75" customHeight="1">
      <c r="A36" s="2"/>
      <c r="B36" s="230"/>
      <c r="C36" s="195"/>
      <c r="D36" s="195"/>
      <c r="E36" s="195"/>
      <c r="F36" s="195"/>
      <c r="G36" s="195"/>
      <c r="H36" s="48"/>
    </row>
    <row r="37" spans="1:8" s="3" customFormat="1" ht="17.25" customHeight="1">
      <c r="A37" s="208" t="s">
        <v>33</v>
      </c>
      <c r="B37" s="232"/>
      <c r="C37" s="195">
        <f>C23-C35</f>
        <v>170</v>
      </c>
      <c r="D37" s="195"/>
      <c r="E37" s="195">
        <f>E23-E35</f>
        <v>175</v>
      </c>
      <c r="F37" s="195"/>
      <c r="G37" s="195">
        <f>G23-G35</f>
        <v>195</v>
      </c>
      <c r="H37" s="48"/>
    </row>
    <row r="38" spans="1:8" s="3" customFormat="1" ht="9.75" customHeight="1">
      <c r="A38" s="21"/>
      <c r="B38" s="232"/>
      <c r="C38" s="195"/>
      <c r="D38" s="195"/>
      <c r="E38" s="195"/>
      <c r="F38" s="195"/>
      <c r="G38" s="195"/>
      <c r="H38" s="48"/>
    </row>
    <row r="39" spans="1:8" ht="17.25" customHeight="1">
      <c r="A39" s="2" t="s">
        <v>107</v>
      </c>
      <c r="B39" s="228"/>
      <c r="C39" s="215">
        <v>2</v>
      </c>
      <c r="D39" s="50"/>
      <c r="E39" s="215">
        <v>2</v>
      </c>
      <c r="F39" s="215"/>
      <c r="G39" s="215">
        <v>3</v>
      </c>
      <c r="H39" s="48"/>
    </row>
    <row r="40" spans="1:8" ht="17.25" customHeight="1">
      <c r="A40" s="2" t="s">
        <v>108</v>
      </c>
      <c r="B40" s="228"/>
      <c r="C40" s="195">
        <v>-24</v>
      </c>
      <c r="D40" s="48"/>
      <c r="E40" s="195">
        <v>-24</v>
      </c>
      <c r="F40" s="195"/>
      <c r="G40" s="195">
        <v>-30</v>
      </c>
      <c r="H40" s="48"/>
    </row>
    <row r="41" spans="1:8" ht="17.25" customHeight="1">
      <c r="A41" s="2" t="s">
        <v>247</v>
      </c>
      <c r="B41" s="228"/>
      <c r="C41" s="195">
        <v>-14</v>
      </c>
      <c r="D41" s="48"/>
      <c r="E41" s="195">
        <v>0</v>
      </c>
      <c r="F41" s="195"/>
      <c r="G41" s="195">
        <v>0</v>
      </c>
      <c r="H41" s="48"/>
    </row>
    <row r="42" spans="1:8" ht="17.25" customHeight="1">
      <c r="A42" s="2" t="s">
        <v>99</v>
      </c>
      <c r="B42" s="228"/>
      <c r="C42" s="195">
        <v>0</v>
      </c>
      <c r="D42" s="48"/>
      <c r="E42" s="195">
        <v>-28</v>
      </c>
      <c r="F42" s="195"/>
      <c r="G42" s="195">
        <v>0</v>
      </c>
      <c r="H42" s="48"/>
    </row>
    <row r="43" spans="1:8" s="252" customFormat="1" ht="17.25" customHeight="1">
      <c r="A43" s="254" t="s">
        <v>166</v>
      </c>
      <c r="B43" s="250"/>
      <c r="C43" s="249">
        <v>0</v>
      </c>
      <c r="D43" s="253"/>
      <c r="E43" s="249">
        <v>0</v>
      </c>
      <c r="F43" s="249"/>
      <c r="G43" s="249">
        <v>1</v>
      </c>
      <c r="H43" s="253"/>
    </row>
    <row r="44" spans="1:8" s="238" customFormat="1" ht="17.25" customHeight="1">
      <c r="A44" s="239" t="s">
        <v>248</v>
      </c>
      <c r="B44" s="242"/>
      <c r="C44" s="241">
        <v>0</v>
      </c>
      <c r="D44" s="240"/>
      <c r="E44" s="241">
        <v>0</v>
      </c>
      <c r="F44" s="241"/>
      <c r="G44" s="241">
        <v>1</v>
      </c>
      <c r="H44" s="240"/>
    </row>
    <row r="45" spans="1:8" ht="4.5" customHeight="1">
      <c r="A45" s="49"/>
      <c r="B45" s="159"/>
      <c r="C45" s="49"/>
      <c r="D45" s="49"/>
      <c r="E45" s="49"/>
      <c r="F45" s="2"/>
      <c r="H45" s="133"/>
    </row>
    <row r="46" spans="1:8" ht="17.25" customHeight="1">
      <c r="A46" s="73" t="s">
        <v>42</v>
      </c>
      <c r="B46" s="157"/>
      <c r="C46" s="140">
        <f>SUM(C37:C45)</f>
        <v>134</v>
      </c>
      <c r="D46" s="48"/>
      <c r="E46" s="140">
        <f>SUM(E37:E45)</f>
        <v>125</v>
      </c>
      <c r="F46" s="195"/>
      <c r="G46" s="216">
        <f>SUM(G37:G45)</f>
        <v>170</v>
      </c>
      <c r="H46" s="48"/>
    </row>
    <row r="47" spans="1:8" s="8" customFormat="1" ht="17.25" customHeight="1">
      <c r="A47" s="49" t="s">
        <v>34</v>
      </c>
      <c r="B47" s="157"/>
      <c r="C47" s="81">
        <v>45</v>
      </c>
      <c r="D47" s="109"/>
      <c r="E47" s="81">
        <v>33</v>
      </c>
      <c r="F47" s="197"/>
      <c r="G47" s="213">
        <v>61</v>
      </c>
      <c r="H47" s="48"/>
    </row>
    <row r="48" spans="1:8" s="8" customFormat="1" ht="17.25" customHeight="1">
      <c r="A48" s="73" t="s">
        <v>120</v>
      </c>
      <c r="B48" s="160"/>
      <c r="C48" s="141">
        <f>C46-C47</f>
        <v>89</v>
      </c>
      <c r="D48" s="137"/>
      <c r="E48" s="141">
        <f>E46-E47</f>
        <v>92</v>
      </c>
      <c r="F48" s="218"/>
      <c r="G48" s="217">
        <f>G46-G47</f>
        <v>109</v>
      </c>
      <c r="H48" s="141"/>
    </row>
    <row r="49" spans="1:8" s="8" customFormat="1" ht="8.25" customHeight="1">
      <c r="A49" s="73"/>
      <c r="B49" s="158"/>
      <c r="C49" s="142"/>
      <c r="D49" s="145"/>
      <c r="E49" s="142"/>
      <c r="F49" s="29"/>
      <c r="G49" s="219"/>
      <c r="H49" s="142"/>
    </row>
    <row r="50" spans="1:8" s="8" customFormat="1" ht="17.25" customHeight="1">
      <c r="A50" s="49" t="s">
        <v>207</v>
      </c>
      <c r="B50" s="157"/>
      <c r="C50" s="81">
        <v>0</v>
      </c>
      <c r="D50" s="128"/>
      <c r="E50" s="81">
        <v>1</v>
      </c>
      <c r="F50" s="29"/>
      <c r="G50" s="213">
        <v>1</v>
      </c>
      <c r="H50" s="48"/>
    </row>
    <row r="51" spans="1:8" s="8" customFormat="1" ht="3.75" customHeight="1">
      <c r="A51" s="73"/>
      <c r="B51" s="158"/>
      <c r="C51" s="142"/>
      <c r="D51" s="145"/>
      <c r="E51" s="142"/>
      <c r="F51" s="29"/>
      <c r="G51" s="219"/>
      <c r="H51" s="142"/>
    </row>
    <row r="52" spans="1:8" s="8" customFormat="1" ht="17.25" customHeight="1" thickBot="1">
      <c r="A52" s="73" t="s">
        <v>121</v>
      </c>
      <c r="B52" s="158"/>
      <c r="C52" s="143">
        <f>SUM(C48:C50)</f>
        <v>89</v>
      </c>
      <c r="D52" s="146"/>
      <c r="E52" s="143">
        <f>SUM(E48:E50)</f>
        <v>93</v>
      </c>
      <c r="F52" s="221"/>
      <c r="G52" s="220">
        <f>SUM(G48:G50)</f>
        <v>110</v>
      </c>
      <c r="H52" s="162"/>
    </row>
    <row r="53" spans="1:8" ht="17.25" customHeight="1" thickTop="1">
      <c r="A53" s="49"/>
      <c r="B53" s="157"/>
      <c r="C53" s="133"/>
      <c r="D53" s="133"/>
      <c r="E53" s="133"/>
      <c r="F53" s="21"/>
      <c r="G53" s="21"/>
      <c r="H53" s="133"/>
    </row>
    <row r="54" spans="1:8" ht="17.25" customHeight="1">
      <c r="A54" s="73" t="s">
        <v>38</v>
      </c>
      <c r="B54" s="159"/>
      <c r="C54" s="133"/>
      <c r="D54" s="49"/>
      <c r="E54" s="133"/>
      <c r="F54" s="2"/>
      <c r="G54" s="21"/>
      <c r="H54" s="133"/>
    </row>
    <row r="55" spans="1:8" ht="17.25" customHeight="1" thickBot="1">
      <c r="A55" s="159" t="s">
        <v>127</v>
      </c>
      <c r="B55" s="159"/>
      <c r="C55" s="144">
        <v>0.53</v>
      </c>
      <c r="D55" s="138"/>
      <c r="E55" s="144">
        <v>0.55000000000000004</v>
      </c>
      <c r="F55" s="223"/>
      <c r="G55" s="243">
        <v>0.62</v>
      </c>
      <c r="H55" s="139"/>
    </row>
    <row r="56" spans="1:8" ht="17.25" customHeight="1" thickTop="1" thickBot="1">
      <c r="A56" s="159" t="s">
        <v>128</v>
      </c>
      <c r="B56" s="159"/>
      <c r="C56" s="144">
        <v>0.52</v>
      </c>
      <c r="D56" s="139"/>
      <c r="E56" s="144">
        <v>0.53</v>
      </c>
      <c r="F56" s="224"/>
      <c r="G56" s="243">
        <v>0.61</v>
      </c>
      <c r="H56" s="139"/>
    </row>
    <row r="57" spans="1:8" ht="17.25" customHeight="1" thickTop="1" thickBot="1">
      <c r="A57" s="73" t="s">
        <v>242</v>
      </c>
      <c r="B57" s="159"/>
      <c r="C57" s="144">
        <v>0.13</v>
      </c>
      <c r="D57" s="139"/>
      <c r="E57" s="144">
        <v>0.13</v>
      </c>
      <c r="F57" s="224"/>
      <c r="G57" s="222">
        <v>0</v>
      </c>
      <c r="H57" s="133"/>
    </row>
    <row r="58" spans="1:8" ht="17.25" customHeight="1" thickTop="1">
      <c r="A58" s="167"/>
      <c r="B58" s="159"/>
      <c r="C58" s="49"/>
      <c r="D58" s="49"/>
      <c r="E58" s="49"/>
      <c r="F58" s="2"/>
      <c r="H58" s="133"/>
    </row>
    <row r="59" spans="1:8" ht="17.25" customHeight="1">
      <c r="A59" s="171" t="s">
        <v>66</v>
      </c>
      <c r="B59" s="172"/>
      <c r="C59" s="139"/>
      <c r="D59" s="139"/>
      <c r="E59" s="139"/>
      <c r="F59" s="139"/>
      <c r="G59" s="139"/>
      <c r="H59" s="139"/>
    </row>
    <row r="60" spans="1:8" ht="17.25" customHeight="1">
      <c r="A60" s="171" t="s">
        <v>39</v>
      </c>
      <c r="B60" s="172"/>
      <c r="C60" s="139"/>
      <c r="D60" s="139"/>
      <c r="E60" s="139"/>
      <c r="F60" s="139"/>
      <c r="G60" s="139"/>
      <c r="H60" s="139"/>
    </row>
    <row r="61" spans="1:8" ht="17.25" customHeight="1">
      <c r="A61" s="133" t="s">
        <v>28</v>
      </c>
      <c r="B61" s="172"/>
      <c r="C61" s="21">
        <v>166.2</v>
      </c>
      <c r="D61" s="133"/>
      <c r="E61" s="21">
        <v>169.4</v>
      </c>
      <c r="F61" s="254"/>
      <c r="G61" s="133">
        <v>177.1</v>
      </c>
      <c r="H61" s="48"/>
    </row>
    <row r="62" spans="1:8" s="4" customFormat="1" ht="17.25" customHeight="1">
      <c r="A62" s="133" t="s">
        <v>29</v>
      </c>
      <c r="B62" s="173"/>
      <c r="C62" s="133">
        <v>170.5</v>
      </c>
      <c r="D62" s="133"/>
      <c r="E62" s="133">
        <v>173.4</v>
      </c>
      <c r="F62" s="254"/>
      <c r="G62" s="133">
        <v>180.9</v>
      </c>
      <c r="H62" s="48"/>
    </row>
    <row r="63" spans="1:8">
      <c r="D63" s="2"/>
      <c r="F63" s="2"/>
    </row>
    <row r="66" spans="5:5">
      <c r="E66" s="227"/>
    </row>
  </sheetData>
  <mergeCells count="5">
    <mergeCell ref="A1:H1"/>
    <mergeCell ref="A2:H2"/>
    <mergeCell ref="A3:H3"/>
    <mergeCell ref="A4:H4"/>
    <mergeCell ref="C6:G6"/>
  </mergeCells>
  <printOptions horizontalCentered="1"/>
  <pageMargins left="0.5" right="0.5" top="0.33" bottom="0.75" header="0.21" footer="0.5"/>
  <pageSetup scale="67" orientation="portrait" r:id="rId1"/>
  <headerFooter alignWithMargins="0"/>
  <ignoredErrors>
    <ignoredError sqref="F9:G9 C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J78"/>
  <sheetViews>
    <sheetView showGridLines="0" zoomScale="85" zoomScaleNormal="85" zoomScaleSheetLayoutView="100" workbookViewId="0">
      <selection sqref="A1:J1"/>
    </sheetView>
  </sheetViews>
  <sheetFormatPr defaultRowHeight="12.75"/>
  <cols>
    <col min="1" max="1" width="2.83203125" style="22" customWidth="1"/>
    <col min="2" max="2" width="29.1640625" style="22" customWidth="1"/>
    <col min="3" max="3" width="63.83203125" style="22" customWidth="1"/>
    <col min="4" max="4" width="1.83203125" style="22" customWidth="1"/>
    <col min="5" max="5" width="23" style="43" customWidth="1"/>
    <col min="6" max="6" width="1.83203125" style="41" customWidth="1"/>
    <col min="7" max="7" width="18.83203125" style="43" customWidth="1"/>
    <col min="8" max="8" width="1.83203125" style="41" customWidth="1"/>
    <col min="9" max="9" width="22" style="43" customWidth="1"/>
    <col min="10" max="10" width="1.83203125" style="1" customWidth="1"/>
    <col min="11" max="16384" width="9.33203125" style="22"/>
  </cols>
  <sheetData>
    <row r="1" spans="1:10">
      <c r="A1" s="341" t="s">
        <v>59</v>
      </c>
      <c r="B1" s="341"/>
      <c r="C1" s="341"/>
      <c r="D1" s="341"/>
      <c r="E1" s="341"/>
      <c r="F1" s="341"/>
      <c r="G1" s="341"/>
      <c r="H1" s="341"/>
      <c r="I1" s="341"/>
      <c r="J1" s="341"/>
    </row>
    <row r="2" spans="1:10">
      <c r="A2" s="341" t="s">
        <v>101</v>
      </c>
      <c r="B2" s="341"/>
      <c r="C2" s="341"/>
      <c r="D2" s="341"/>
      <c r="E2" s="341"/>
      <c r="F2" s="341"/>
      <c r="G2" s="341"/>
      <c r="H2" s="341"/>
      <c r="I2" s="341"/>
      <c r="J2" s="341"/>
    </row>
    <row r="3" spans="1:10">
      <c r="A3" s="341" t="s">
        <v>0</v>
      </c>
      <c r="B3" s="341"/>
      <c r="C3" s="341"/>
      <c r="D3" s="341"/>
      <c r="E3" s="341"/>
      <c r="F3" s="341"/>
      <c r="G3" s="341"/>
      <c r="H3" s="341"/>
      <c r="I3" s="341"/>
      <c r="J3" s="341"/>
    </row>
    <row r="4" spans="1:10">
      <c r="A4" s="341" t="s">
        <v>52</v>
      </c>
      <c r="B4" s="341"/>
      <c r="C4" s="341"/>
      <c r="D4" s="341"/>
      <c r="E4" s="341"/>
      <c r="F4" s="341"/>
      <c r="G4" s="341"/>
      <c r="H4" s="341"/>
      <c r="I4" s="341"/>
      <c r="J4" s="341"/>
    </row>
    <row r="5" spans="1:10">
      <c r="A5" s="233"/>
      <c r="B5" s="233"/>
      <c r="C5" s="233"/>
      <c r="D5" s="233"/>
      <c r="E5" s="233"/>
      <c r="F5" s="233"/>
      <c r="G5" s="233"/>
      <c r="H5" s="233"/>
      <c r="I5" s="233"/>
      <c r="J5" s="233"/>
    </row>
    <row r="6" spans="1:10">
      <c r="A6" s="62"/>
      <c r="B6" s="62"/>
      <c r="C6" s="98"/>
      <c r="D6" s="98"/>
      <c r="E6" s="338" t="s">
        <v>85</v>
      </c>
      <c r="F6" s="338"/>
      <c r="G6" s="338"/>
      <c r="H6" s="338"/>
      <c r="I6" s="338"/>
      <c r="J6" s="49"/>
    </row>
    <row r="7" spans="1:10" ht="9" customHeight="1">
      <c r="A7" s="174"/>
      <c r="B7" s="174"/>
      <c r="C7" s="174"/>
      <c r="D7" s="174"/>
      <c r="E7" s="98"/>
      <c r="F7" s="97"/>
      <c r="G7" s="98"/>
      <c r="H7" s="97"/>
      <c r="I7" s="98"/>
      <c r="J7" s="49"/>
    </row>
    <row r="8" spans="1:10" ht="15.75" customHeight="1">
      <c r="A8" s="147"/>
      <c r="B8" s="147"/>
      <c r="C8" s="175"/>
      <c r="D8" s="175"/>
      <c r="E8" s="245" t="s">
        <v>246</v>
      </c>
      <c r="F8" s="245"/>
      <c r="G8" s="245" t="s">
        <v>236</v>
      </c>
      <c r="H8" s="245"/>
      <c r="I8" s="245" t="s">
        <v>246</v>
      </c>
      <c r="J8" s="49"/>
    </row>
    <row r="9" spans="1:10" ht="15.75" customHeight="1">
      <c r="A9" s="147"/>
      <c r="B9" s="147"/>
      <c r="C9" s="175"/>
      <c r="D9" s="175"/>
      <c r="E9" s="246" t="s">
        <v>232</v>
      </c>
      <c r="F9" s="247"/>
      <c r="G9" s="246" t="s">
        <v>232</v>
      </c>
      <c r="H9" s="247"/>
      <c r="I9" s="246" t="s">
        <v>144</v>
      </c>
      <c r="J9" s="49"/>
    </row>
    <row r="10" spans="1:10" ht="14.25" customHeight="1">
      <c r="A10" s="147"/>
      <c r="B10" s="147"/>
      <c r="C10" s="175"/>
      <c r="D10" s="175"/>
      <c r="E10" s="62"/>
      <c r="F10" s="147"/>
      <c r="G10" s="62"/>
      <c r="H10" s="147"/>
      <c r="I10" s="191"/>
      <c r="J10" s="147"/>
    </row>
    <row r="11" spans="1:10" ht="15.75" customHeight="1">
      <c r="A11" s="135" t="s">
        <v>60</v>
      </c>
      <c r="B11" s="135"/>
      <c r="C11" s="98"/>
      <c r="D11" s="98"/>
      <c r="E11" s="98"/>
      <c r="F11" s="98"/>
      <c r="G11" s="98"/>
      <c r="H11" s="98"/>
      <c r="I11" s="98"/>
      <c r="J11" s="98"/>
    </row>
    <row r="12" spans="1:10" ht="15.75" customHeight="1">
      <c r="A12" s="176"/>
      <c r="B12" s="171" t="s">
        <v>96</v>
      </c>
      <c r="C12" s="177"/>
      <c r="D12" s="178"/>
      <c r="E12" s="99"/>
      <c r="F12" s="99"/>
      <c r="G12" s="99"/>
      <c r="H12" s="99"/>
      <c r="I12" s="99"/>
      <c r="J12" s="49"/>
    </row>
    <row r="13" spans="1:10" ht="15.75" customHeight="1">
      <c r="A13" s="176"/>
      <c r="B13" s="179" t="s">
        <v>73</v>
      </c>
      <c r="C13" s="178"/>
      <c r="D13" s="178"/>
      <c r="E13" s="99"/>
      <c r="F13" s="99"/>
      <c r="G13" s="99"/>
      <c r="H13" s="99"/>
      <c r="I13" s="99"/>
      <c r="J13" s="49"/>
    </row>
    <row r="14" spans="1:10" ht="15.75" customHeight="1">
      <c r="A14" s="176"/>
      <c r="B14" s="180" t="s">
        <v>74</v>
      </c>
      <c r="C14" s="178"/>
      <c r="D14" s="178"/>
      <c r="E14" s="181">
        <v>297</v>
      </c>
      <c r="F14" s="100"/>
      <c r="G14" s="181">
        <v>373</v>
      </c>
      <c r="H14" s="100"/>
      <c r="I14" s="181">
        <v>481</v>
      </c>
      <c r="J14" s="49"/>
    </row>
    <row r="15" spans="1:10" ht="15.75" customHeight="1">
      <c r="A15" s="176"/>
      <c r="B15" s="180" t="s">
        <v>80</v>
      </c>
      <c r="C15" s="178"/>
      <c r="D15" s="178"/>
      <c r="E15" s="164"/>
      <c r="F15" s="101"/>
      <c r="G15" s="164"/>
      <c r="H15" s="101"/>
      <c r="I15" s="165"/>
      <c r="J15" s="49"/>
    </row>
    <row r="16" spans="1:10" ht="15.75" customHeight="1">
      <c r="A16" s="176"/>
      <c r="B16" s="180" t="s">
        <v>135</v>
      </c>
      <c r="C16" s="178"/>
      <c r="D16" s="178"/>
      <c r="E16" s="102">
        <v>-193</v>
      </c>
      <c r="F16" s="102"/>
      <c r="G16" s="102">
        <v>-246</v>
      </c>
      <c r="H16" s="102"/>
      <c r="I16" s="103">
        <v>-327</v>
      </c>
      <c r="J16" s="49"/>
    </row>
    <row r="17" spans="1:10" ht="15.75" customHeight="1">
      <c r="A17" s="176"/>
      <c r="B17" s="180" t="s">
        <v>71</v>
      </c>
      <c r="C17" s="178"/>
      <c r="D17" s="178"/>
      <c r="E17" s="104">
        <v>-75</v>
      </c>
      <c r="F17" s="104"/>
      <c r="G17" s="104">
        <v>-94</v>
      </c>
      <c r="H17" s="104"/>
      <c r="I17" s="105">
        <v>-111</v>
      </c>
      <c r="J17" s="49"/>
    </row>
    <row r="18" spans="1:10" ht="15.75" customHeight="1">
      <c r="A18" s="176"/>
      <c r="B18" s="180" t="s">
        <v>88</v>
      </c>
      <c r="C18" s="178"/>
      <c r="D18" s="178"/>
      <c r="E18" s="248">
        <f>SUM(E16:E17)</f>
        <v>-268</v>
      </c>
      <c r="F18" s="104"/>
      <c r="G18" s="105">
        <f>SUM(G16:G17)</f>
        <v>-340</v>
      </c>
      <c r="H18" s="104"/>
      <c r="I18" s="105">
        <f>+I16+I17</f>
        <v>-438</v>
      </c>
      <c r="J18" s="49"/>
    </row>
    <row r="19" spans="1:10" ht="15.75" customHeight="1">
      <c r="A19" s="176"/>
      <c r="B19" s="178" t="s">
        <v>75</v>
      </c>
      <c r="C19" s="98"/>
      <c r="D19" s="178"/>
      <c r="E19" s="244">
        <f>E14+E18</f>
        <v>29</v>
      </c>
      <c r="F19" s="48"/>
      <c r="G19" s="148">
        <f>G14+G18</f>
        <v>33</v>
      </c>
      <c r="H19" s="48"/>
      <c r="I19" s="148">
        <f>I14+I18</f>
        <v>43</v>
      </c>
      <c r="J19" s="49"/>
    </row>
    <row r="20" spans="1:10" ht="15.75" customHeight="1">
      <c r="A20" s="176"/>
      <c r="B20" s="180" t="s">
        <v>76</v>
      </c>
      <c r="C20" s="178"/>
      <c r="D20" s="178"/>
      <c r="E20" s="104">
        <v>18</v>
      </c>
      <c r="F20" s="104"/>
      <c r="G20" s="104">
        <v>19</v>
      </c>
      <c r="H20" s="104"/>
      <c r="I20" s="105">
        <v>24</v>
      </c>
      <c r="J20" s="49"/>
    </row>
    <row r="21" spans="1:10" ht="15.75" customHeight="1">
      <c r="A21" s="182"/>
      <c r="B21" s="183" t="s">
        <v>118</v>
      </c>
      <c r="C21" s="98"/>
      <c r="D21" s="178"/>
      <c r="E21" s="107">
        <f>SUM(E19:E20)</f>
        <v>47</v>
      </c>
      <c r="F21" s="107"/>
      <c r="G21" s="107">
        <f>SUM(G19:G20)</f>
        <v>52</v>
      </c>
      <c r="H21" s="107"/>
      <c r="I21" s="108">
        <f>+I19+I20</f>
        <v>67</v>
      </c>
      <c r="J21" s="49"/>
    </row>
    <row r="22" spans="1:10" ht="9.75" customHeight="1">
      <c r="A22" s="182"/>
      <c r="B22" s="49"/>
      <c r="C22" s="178"/>
      <c r="D22" s="178"/>
      <c r="E22" s="110"/>
      <c r="F22" s="109"/>
      <c r="G22" s="110"/>
      <c r="H22" s="109"/>
      <c r="I22" s="110"/>
      <c r="J22" s="49"/>
    </row>
    <row r="23" spans="1:10" ht="15.75" customHeight="1">
      <c r="A23" s="182"/>
      <c r="B23" s="179" t="s">
        <v>122</v>
      </c>
      <c r="C23" s="178"/>
      <c r="D23" s="178"/>
      <c r="E23" s="48"/>
      <c r="F23" s="48"/>
      <c r="G23" s="48"/>
      <c r="H23" s="48"/>
      <c r="I23" s="48"/>
      <c r="J23" s="73"/>
    </row>
    <row r="24" spans="1:10" ht="15.75" customHeight="1">
      <c r="A24" s="182"/>
      <c r="B24" s="180" t="s">
        <v>130</v>
      </c>
      <c r="C24" s="178"/>
      <c r="D24" s="178"/>
      <c r="E24" s="184">
        <v>110</v>
      </c>
      <c r="F24" s="48"/>
      <c r="G24" s="184">
        <v>103</v>
      </c>
      <c r="H24" s="48"/>
      <c r="I24" s="184">
        <v>121</v>
      </c>
      <c r="J24" s="73"/>
    </row>
    <row r="25" spans="1:10" ht="15.75" customHeight="1">
      <c r="A25" s="182"/>
      <c r="B25" s="180" t="s">
        <v>80</v>
      </c>
      <c r="C25" s="178"/>
      <c r="D25" s="178"/>
      <c r="E25" s="125"/>
      <c r="F25" s="109"/>
      <c r="G25" s="125"/>
      <c r="H25" s="109"/>
      <c r="I25" s="125"/>
      <c r="J25" s="73"/>
    </row>
    <row r="26" spans="1:10" ht="15.75" customHeight="1">
      <c r="A26" s="182"/>
      <c r="B26" s="180" t="s">
        <v>135</v>
      </c>
      <c r="C26" s="178"/>
      <c r="D26" s="178"/>
      <c r="E26" s="106">
        <v>-57</v>
      </c>
      <c r="F26" s="48"/>
      <c r="G26" s="106">
        <v>-53</v>
      </c>
      <c r="H26" s="48"/>
      <c r="I26" s="106">
        <v>-63</v>
      </c>
      <c r="J26" s="49"/>
    </row>
    <row r="27" spans="1:10" ht="15.75" customHeight="1">
      <c r="A27" s="182"/>
      <c r="B27" s="180" t="s">
        <v>71</v>
      </c>
      <c r="C27" s="178"/>
      <c r="D27" s="178"/>
      <c r="E27" s="111">
        <v>-9</v>
      </c>
      <c r="F27" s="109"/>
      <c r="G27" s="111">
        <v>-6</v>
      </c>
      <c r="H27" s="109"/>
      <c r="I27" s="111">
        <v>-7</v>
      </c>
      <c r="J27" s="49"/>
    </row>
    <row r="28" spans="1:10" ht="15.75" customHeight="1">
      <c r="A28" s="182"/>
      <c r="B28" s="180" t="s">
        <v>131</v>
      </c>
      <c r="C28" s="178"/>
      <c r="D28" s="178"/>
      <c r="E28" s="111">
        <f>+E26+E27</f>
        <v>-66</v>
      </c>
      <c r="F28" s="109"/>
      <c r="G28" s="111">
        <f>+G26+G27</f>
        <v>-59</v>
      </c>
      <c r="H28" s="109"/>
      <c r="I28" s="111">
        <f>+I26+I27</f>
        <v>-70</v>
      </c>
      <c r="J28" s="49"/>
    </row>
    <row r="29" spans="1:10" ht="15.75" customHeight="1">
      <c r="A29" s="182"/>
      <c r="B29" s="178" t="s">
        <v>132</v>
      </c>
      <c r="C29" s="178"/>
      <c r="D29" s="178"/>
      <c r="E29" s="106">
        <f>+E24+E28</f>
        <v>44</v>
      </c>
      <c r="F29" s="48"/>
      <c r="G29" s="106">
        <f>+G24+G28</f>
        <v>44</v>
      </c>
      <c r="H29" s="48"/>
      <c r="I29" s="106">
        <f>+I24+I28</f>
        <v>51</v>
      </c>
      <c r="J29" s="49"/>
    </row>
    <row r="30" spans="1:10" ht="15.75" customHeight="1">
      <c r="A30" s="73"/>
      <c r="B30" s="180" t="s">
        <v>227</v>
      </c>
      <c r="C30" s="178"/>
      <c r="D30" s="178"/>
      <c r="E30" s="105">
        <v>28</v>
      </c>
      <c r="F30" s="104"/>
      <c r="G30" s="105">
        <v>26</v>
      </c>
      <c r="H30" s="104"/>
      <c r="I30" s="105">
        <v>33</v>
      </c>
      <c r="J30" s="49"/>
    </row>
    <row r="31" spans="1:10" ht="15.75" customHeight="1">
      <c r="A31" s="73"/>
      <c r="B31" s="183" t="s">
        <v>123</v>
      </c>
      <c r="C31" s="98"/>
      <c r="D31" s="178"/>
      <c r="E31" s="113">
        <f>+E30+E29</f>
        <v>72</v>
      </c>
      <c r="F31" s="112"/>
      <c r="G31" s="113">
        <f>+G30+G29</f>
        <v>70</v>
      </c>
      <c r="H31" s="112"/>
      <c r="I31" s="113">
        <f>+I29+I30</f>
        <v>84</v>
      </c>
      <c r="J31" s="49"/>
    </row>
    <row r="32" spans="1:10" ht="11.25" customHeight="1">
      <c r="A32" s="73"/>
      <c r="B32" s="180"/>
      <c r="C32" s="180"/>
      <c r="D32" s="180"/>
      <c r="E32" s="111"/>
      <c r="F32" s="109"/>
      <c r="G32" s="111"/>
      <c r="H32" s="109"/>
      <c r="I32" s="111"/>
      <c r="J32" s="49"/>
    </row>
    <row r="33" spans="1:10" ht="15.75" customHeight="1">
      <c r="A33" s="73"/>
      <c r="B33" s="179" t="s">
        <v>109</v>
      </c>
      <c r="C33" s="180"/>
      <c r="D33" s="180"/>
      <c r="E33" s="108">
        <v>61</v>
      </c>
      <c r="F33" s="107"/>
      <c r="G33" s="108">
        <v>61</v>
      </c>
      <c r="H33" s="107"/>
      <c r="I33" s="108">
        <v>60</v>
      </c>
      <c r="J33" s="49"/>
    </row>
    <row r="34" spans="1:10" ht="11.25" customHeight="1">
      <c r="A34" s="73"/>
      <c r="B34" s="180"/>
      <c r="C34" s="180"/>
      <c r="D34" s="180"/>
      <c r="E34" s="111"/>
      <c r="F34" s="109"/>
      <c r="G34" s="111"/>
      <c r="H34" s="109"/>
      <c r="I34" s="111"/>
      <c r="J34" s="49"/>
    </row>
    <row r="35" spans="1:10" ht="15.75" customHeight="1">
      <c r="A35" s="73"/>
      <c r="B35" s="179" t="s">
        <v>138</v>
      </c>
      <c r="C35" s="180"/>
      <c r="D35" s="180"/>
      <c r="E35" s="111"/>
      <c r="F35" s="109"/>
      <c r="G35" s="111"/>
      <c r="H35" s="109"/>
      <c r="I35" s="111"/>
      <c r="J35" s="49"/>
    </row>
    <row r="36" spans="1:10" ht="15.75" customHeight="1">
      <c r="A36" s="182"/>
      <c r="B36" s="179" t="s">
        <v>81</v>
      </c>
      <c r="C36" s="183"/>
      <c r="D36" s="183"/>
      <c r="E36" s="115">
        <f>E33+E31+E21</f>
        <v>180</v>
      </c>
      <c r="F36" s="114"/>
      <c r="G36" s="115">
        <f>G33+G31+G21</f>
        <v>183</v>
      </c>
      <c r="H36" s="114"/>
      <c r="I36" s="115">
        <f>+I21+I31+I33</f>
        <v>211</v>
      </c>
      <c r="J36" s="73"/>
    </row>
    <row r="37" spans="1:10" ht="12" customHeight="1">
      <c r="A37" s="182"/>
      <c r="B37" s="49"/>
      <c r="C37" s="183"/>
      <c r="D37" s="183"/>
      <c r="E37" s="48"/>
      <c r="F37" s="48"/>
      <c r="G37" s="48"/>
      <c r="H37" s="48"/>
      <c r="I37" s="48"/>
      <c r="J37" s="73"/>
    </row>
    <row r="38" spans="1:10" ht="15.75" customHeight="1">
      <c r="A38" s="182"/>
      <c r="B38" s="179" t="s">
        <v>216</v>
      </c>
      <c r="C38" s="178"/>
      <c r="D38" s="178"/>
      <c r="E38" s="48"/>
      <c r="F38" s="48"/>
      <c r="G38" s="48"/>
      <c r="H38" s="48"/>
      <c r="I38" s="48"/>
      <c r="J38" s="133"/>
    </row>
    <row r="39" spans="1:10" s="27" customFormat="1" ht="15.75" customHeight="1">
      <c r="A39" s="185"/>
      <c r="B39" s="180" t="s">
        <v>110</v>
      </c>
      <c r="C39" s="116"/>
      <c r="D39" s="116"/>
      <c r="E39" s="102">
        <v>28</v>
      </c>
      <c r="F39" s="102"/>
      <c r="G39" s="102">
        <v>31</v>
      </c>
      <c r="H39" s="102"/>
      <c r="I39" s="102">
        <v>30</v>
      </c>
      <c r="J39" s="133"/>
    </row>
    <row r="40" spans="1:10" s="27" customFormat="1" ht="15.75" customHeight="1">
      <c r="A40" s="185"/>
      <c r="B40" s="180" t="s">
        <v>77</v>
      </c>
      <c r="C40" s="178"/>
      <c r="D40" s="178"/>
      <c r="E40" s="117">
        <v>38</v>
      </c>
      <c r="F40" s="102"/>
      <c r="G40" s="117">
        <v>38</v>
      </c>
      <c r="H40" s="102"/>
      <c r="I40" s="117">
        <v>33</v>
      </c>
      <c r="J40" s="49"/>
    </row>
    <row r="41" spans="1:10" s="27" customFormat="1" ht="15.75" customHeight="1">
      <c r="A41" s="185"/>
      <c r="B41" s="180" t="s">
        <v>78</v>
      </c>
      <c r="C41" s="178"/>
      <c r="D41" s="178"/>
      <c r="E41" s="105">
        <v>18</v>
      </c>
      <c r="F41" s="104"/>
      <c r="G41" s="105">
        <v>21</v>
      </c>
      <c r="H41" s="104"/>
      <c r="I41" s="105">
        <v>20</v>
      </c>
      <c r="J41" s="49"/>
    </row>
    <row r="42" spans="1:10" s="27" customFormat="1" ht="9" customHeight="1">
      <c r="A42" s="185"/>
      <c r="B42" s="116"/>
      <c r="C42" s="178"/>
      <c r="D42" s="178"/>
      <c r="E42" s="105"/>
      <c r="F42" s="104"/>
      <c r="G42" s="105"/>
      <c r="H42" s="104"/>
      <c r="I42" s="105"/>
      <c r="J42" s="49"/>
    </row>
    <row r="43" spans="1:10" ht="15.75" customHeight="1">
      <c r="A43" s="182"/>
      <c r="B43" s="342" t="s">
        <v>79</v>
      </c>
      <c r="C43" s="342"/>
      <c r="D43" s="183"/>
      <c r="E43" s="108">
        <f>SUM(E39:E41)</f>
        <v>84</v>
      </c>
      <c r="F43" s="107"/>
      <c r="G43" s="108">
        <f>SUM(G39:G41)</f>
        <v>90</v>
      </c>
      <c r="H43" s="107"/>
      <c r="I43" s="108">
        <f>SUM(I39:I41)</f>
        <v>83</v>
      </c>
      <c r="J43" s="49"/>
    </row>
    <row r="44" spans="1:10" ht="11.25" customHeight="1">
      <c r="A44" s="182"/>
      <c r="B44" s="180"/>
      <c r="C44" s="183"/>
      <c r="D44" s="183"/>
      <c r="E44" s="106"/>
      <c r="F44" s="48"/>
      <c r="G44" s="106"/>
      <c r="H44" s="48"/>
      <c r="I44" s="106"/>
      <c r="J44" s="49"/>
    </row>
    <row r="45" spans="1:10" ht="15.75" customHeight="1">
      <c r="A45" s="179"/>
      <c r="B45" s="179" t="s">
        <v>217</v>
      </c>
      <c r="C45" s="178"/>
      <c r="D45" s="178"/>
      <c r="E45" s="119">
        <v>5</v>
      </c>
      <c r="F45" s="118"/>
      <c r="G45" s="119">
        <v>5</v>
      </c>
      <c r="H45" s="118"/>
      <c r="I45" s="119">
        <v>5</v>
      </c>
      <c r="J45" s="49"/>
    </row>
    <row r="46" spans="1:10" ht="9.75" customHeight="1">
      <c r="A46" s="179"/>
      <c r="B46" s="179"/>
      <c r="C46" s="178"/>
      <c r="D46" s="178"/>
      <c r="E46" s="121"/>
      <c r="F46" s="120"/>
      <c r="G46" s="121"/>
      <c r="H46" s="120"/>
      <c r="I46" s="121"/>
      <c r="J46" s="49"/>
    </row>
    <row r="47" spans="1:10" ht="15.75" customHeight="1">
      <c r="A47" s="179"/>
      <c r="B47" s="179" t="s">
        <v>218</v>
      </c>
      <c r="C47" s="178"/>
      <c r="D47" s="178"/>
      <c r="E47" s="108">
        <v>0</v>
      </c>
      <c r="F47" s="107"/>
      <c r="G47" s="108">
        <v>11</v>
      </c>
      <c r="H47" s="107"/>
      <c r="I47" s="108">
        <v>1</v>
      </c>
      <c r="J47" s="49"/>
    </row>
    <row r="48" spans="1:10" ht="15.75" customHeight="1">
      <c r="A48" s="186"/>
      <c r="B48" s="179" t="s">
        <v>139</v>
      </c>
      <c r="C48" s="187"/>
      <c r="D48" s="187"/>
      <c r="E48" s="121"/>
      <c r="F48" s="120"/>
      <c r="G48" s="121"/>
      <c r="H48" s="120"/>
      <c r="I48" s="121"/>
      <c r="J48" s="49"/>
    </row>
    <row r="49" spans="1:10" ht="15.75" customHeight="1">
      <c r="A49" s="186"/>
      <c r="B49" s="179" t="s">
        <v>81</v>
      </c>
      <c r="C49" s="183"/>
      <c r="D49" s="183"/>
      <c r="E49" s="108">
        <f>E47+E45+E43+E36</f>
        <v>269</v>
      </c>
      <c r="F49" s="107"/>
      <c r="G49" s="108">
        <f>G47+G45+G43+G36</f>
        <v>289</v>
      </c>
      <c r="H49" s="107"/>
      <c r="I49" s="108">
        <f>+I36+I43+I45+I47</f>
        <v>300</v>
      </c>
      <c r="J49" s="73"/>
    </row>
    <row r="50" spans="1:10" ht="15.75" customHeight="1">
      <c r="A50" s="188"/>
      <c r="B50" s="73"/>
      <c r="C50" s="187"/>
      <c r="D50" s="187"/>
      <c r="E50" s="123"/>
      <c r="F50" s="122"/>
      <c r="G50" s="123"/>
      <c r="H50" s="122"/>
      <c r="I50" s="123"/>
      <c r="J50" s="73"/>
    </row>
    <row r="51" spans="1:10" ht="15.75" customHeight="1">
      <c r="A51" s="135" t="s">
        <v>61</v>
      </c>
      <c r="B51" s="135"/>
      <c r="C51" s="49"/>
      <c r="D51" s="49"/>
      <c r="E51" s="106"/>
      <c r="F51" s="48"/>
      <c r="G51" s="106"/>
      <c r="H51" s="48"/>
      <c r="I51" s="106"/>
      <c r="J51" s="73"/>
    </row>
    <row r="52" spans="1:10" ht="15.75" customHeight="1">
      <c r="A52" s="73" t="s">
        <v>68</v>
      </c>
      <c r="B52" s="171" t="s">
        <v>219</v>
      </c>
      <c r="C52" s="178"/>
      <c r="D52" s="178"/>
      <c r="E52" s="106"/>
      <c r="F52" s="48"/>
      <c r="G52" s="106"/>
      <c r="H52" s="48"/>
      <c r="I52" s="106"/>
      <c r="J52" s="73"/>
    </row>
    <row r="53" spans="1:10" ht="15.75" customHeight="1">
      <c r="A53" s="49" t="s">
        <v>69</v>
      </c>
      <c r="B53" s="180" t="s">
        <v>220</v>
      </c>
      <c r="C53" s="178"/>
      <c r="D53" s="178"/>
      <c r="E53" s="106">
        <v>28</v>
      </c>
      <c r="F53" s="48"/>
      <c r="G53" s="106">
        <v>28</v>
      </c>
      <c r="H53" s="195"/>
      <c r="I53" s="193">
        <v>30</v>
      </c>
      <c r="J53" s="73"/>
    </row>
    <row r="54" spans="1:10" ht="15.75" customHeight="1">
      <c r="A54" s="49"/>
      <c r="B54" s="180" t="s">
        <v>221</v>
      </c>
      <c r="C54" s="178"/>
      <c r="D54" s="178"/>
      <c r="E54" s="106">
        <v>10</v>
      </c>
      <c r="F54" s="48"/>
      <c r="G54" s="106">
        <v>10</v>
      </c>
      <c r="H54" s="195"/>
      <c r="I54" s="193">
        <v>10</v>
      </c>
      <c r="J54" s="73"/>
    </row>
    <row r="55" spans="1:10" ht="15.75" customHeight="1">
      <c r="A55" s="49"/>
      <c r="B55" s="180" t="s">
        <v>222</v>
      </c>
      <c r="C55" s="178"/>
      <c r="D55" s="178"/>
      <c r="E55" s="111">
        <v>5</v>
      </c>
      <c r="F55" s="109"/>
      <c r="G55" s="111">
        <v>4</v>
      </c>
      <c r="H55" s="197"/>
      <c r="I55" s="196">
        <v>5</v>
      </c>
      <c r="J55" s="49"/>
    </row>
    <row r="56" spans="1:10" ht="15.75" customHeight="1">
      <c r="A56" s="49"/>
      <c r="B56" s="180" t="s">
        <v>223</v>
      </c>
      <c r="C56" s="178"/>
      <c r="D56" s="178"/>
      <c r="E56" s="106">
        <f>+E53+E54+E55</f>
        <v>43</v>
      </c>
      <c r="F56" s="48"/>
      <c r="G56" s="106">
        <f>+G53+G54+G55</f>
        <v>42</v>
      </c>
      <c r="H56" s="195"/>
      <c r="I56" s="193">
        <f>+I53+I54+I55</f>
        <v>45</v>
      </c>
      <c r="J56" s="49"/>
    </row>
    <row r="57" spans="1:10" ht="15.75" customHeight="1">
      <c r="A57" s="176"/>
      <c r="B57" s="180" t="s">
        <v>70</v>
      </c>
      <c r="C57" s="178"/>
      <c r="D57" s="178"/>
      <c r="E57" s="106">
        <v>12</v>
      </c>
      <c r="F57" s="48"/>
      <c r="G57" s="106">
        <v>12</v>
      </c>
      <c r="H57" s="195"/>
      <c r="I57" s="193">
        <v>14</v>
      </c>
      <c r="J57" s="49"/>
    </row>
    <row r="58" spans="1:10" ht="15.75" customHeight="1">
      <c r="A58" s="176"/>
      <c r="B58" s="180" t="s">
        <v>224</v>
      </c>
      <c r="C58" s="178"/>
      <c r="D58" s="178"/>
      <c r="E58" s="124">
        <v>24</v>
      </c>
      <c r="F58" s="104"/>
      <c r="G58" s="124">
        <v>22</v>
      </c>
      <c r="H58" s="198"/>
      <c r="I58" s="308">
        <v>18</v>
      </c>
      <c r="J58" s="49"/>
    </row>
    <row r="59" spans="1:10" ht="15.75" customHeight="1">
      <c r="A59" s="176"/>
      <c r="B59" s="183" t="s">
        <v>225</v>
      </c>
      <c r="C59" s="98"/>
      <c r="D59" s="183"/>
      <c r="E59" s="102">
        <f>+E56+E57+E58</f>
        <v>79</v>
      </c>
      <c r="F59" s="102"/>
      <c r="G59" s="102">
        <f>+G56+G57+G58</f>
        <v>76</v>
      </c>
      <c r="H59" s="199"/>
      <c r="I59" s="199">
        <f>+I56+I57+I58</f>
        <v>77</v>
      </c>
      <c r="J59" s="49"/>
    </row>
    <row r="60" spans="1:10" ht="11.25" customHeight="1">
      <c r="A60" s="176"/>
      <c r="B60" s="339"/>
      <c r="C60" s="339"/>
      <c r="D60" s="180"/>
      <c r="E60" s="125"/>
      <c r="F60" s="109"/>
      <c r="G60" s="125"/>
      <c r="H60" s="197"/>
      <c r="I60" s="200"/>
      <c r="J60" s="49"/>
    </row>
    <row r="61" spans="1:10" ht="15.75" customHeight="1">
      <c r="A61" s="189"/>
      <c r="B61" s="340" t="s">
        <v>226</v>
      </c>
      <c r="C61" s="340"/>
      <c r="D61" s="179"/>
      <c r="E61" s="105">
        <v>14</v>
      </c>
      <c r="F61" s="104"/>
      <c r="G61" s="105">
        <v>15</v>
      </c>
      <c r="H61" s="198"/>
      <c r="I61" s="201">
        <v>13</v>
      </c>
      <c r="J61" s="49"/>
    </row>
    <row r="62" spans="1:10" ht="15.75" customHeight="1">
      <c r="A62" s="176"/>
      <c r="B62" s="183" t="s">
        <v>82</v>
      </c>
      <c r="C62" s="98"/>
      <c r="D62" s="183"/>
      <c r="E62" s="108">
        <f>+E61+E59</f>
        <v>93</v>
      </c>
      <c r="F62" s="107"/>
      <c r="G62" s="108">
        <f>+G61+G59</f>
        <v>91</v>
      </c>
      <c r="H62" s="203"/>
      <c r="I62" s="202">
        <f>+I59+I61</f>
        <v>90</v>
      </c>
      <c r="J62" s="49"/>
    </row>
    <row r="63" spans="1:10" ht="15.75" customHeight="1">
      <c r="A63" s="189"/>
      <c r="B63" s="339"/>
      <c r="C63" s="339"/>
      <c r="D63" s="180"/>
      <c r="E63" s="109"/>
      <c r="F63" s="109"/>
      <c r="G63" s="109"/>
      <c r="H63" s="197"/>
      <c r="I63" s="197"/>
      <c r="J63" s="50"/>
    </row>
    <row r="64" spans="1:10" ht="15.75" customHeight="1">
      <c r="A64" s="135" t="s">
        <v>72</v>
      </c>
      <c r="B64" s="73"/>
      <c r="C64" s="49"/>
      <c r="D64" s="49"/>
      <c r="E64" s="126"/>
      <c r="F64" s="122"/>
      <c r="G64" s="126"/>
      <c r="H64" s="205"/>
      <c r="I64" s="204"/>
      <c r="J64" s="49"/>
    </row>
    <row r="65" spans="1:10" ht="15.75" customHeight="1">
      <c r="A65" s="129"/>
      <c r="B65" s="190" t="s">
        <v>229</v>
      </c>
      <c r="C65" s="133"/>
      <c r="D65" s="133"/>
      <c r="E65" s="106">
        <v>27</v>
      </c>
      <c r="F65" s="48"/>
      <c r="G65" s="106">
        <v>26</v>
      </c>
      <c r="H65" s="195"/>
      <c r="I65" s="193">
        <v>28</v>
      </c>
      <c r="J65" s="49"/>
    </row>
    <row r="66" spans="1:10" ht="15.75" customHeight="1">
      <c r="A66" s="129"/>
      <c r="B66" s="190" t="s">
        <v>230</v>
      </c>
      <c r="C66" s="133"/>
      <c r="D66" s="133"/>
      <c r="E66" s="127">
        <v>7</v>
      </c>
      <c r="F66" s="48"/>
      <c r="G66" s="127">
        <v>8</v>
      </c>
      <c r="H66" s="195"/>
      <c r="I66" s="206">
        <v>6</v>
      </c>
      <c r="J66" s="49"/>
    </row>
    <row r="67" spans="1:10" ht="15.75" customHeight="1">
      <c r="A67" s="133"/>
      <c r="B67" s="190" t="s">
        <v>231</v>
      </c>
      <c r="C67" s="133"/>
      <c r="D67" s="133"/>
      <c r="E67" s="105">
        <v>13</v>
      </c>
      <c r="F67" s="104"/>
      <c r="G67" s="105">
        <v>10</v>
      </c>
      <c r="H67" s="198"/>
      <c r="I67" s="201">
        <v>12</v>
      </c>
      <c r="J67" s="105"/>
    </row>
    <row r="68" spans="1:10" ht="15.75" customHeight="1">
      <c r="A68" s="135"/>
      <c r="B68" s="135" t="s">
        <v>83</v>
      </c>
      <c r="C68" s="49"/>
      <c r="D68" s="49"/>
      <c r="E68" s="108">
        <f>SUM(E65:E67)</f>
        <v>47</v>
      </c>
      <c r="F68" s="107"/>
      <c r="G68" s="108">
        <f>SUM(G65:G67)</f>
        <v>44</v>
      </c>
      <c r="H68" s="203"/>
      <c r="I68" s="202">
        <f>SUM(I65:I67)</f>
        <v>46</v>
      </c>
      <c r="J68" s="49"/>
    </row>
    <row r="69" spans="1:10" ht="15.75" customHeight="1">
      <c r="A69" s="23"/>
      <c r="B69" s="23"/>
      <c r="C69" s="1"/>
      <c r="D69" s="1"/>
      <c r="E69" s="126"/>
      <c r="F69" s="122"/>
      <c r="G69" s="126"/>
      <c r="H69" s="205"/>
      <c r="I69" s="204"/>
      <c r="J69" s="49"/>
    </row>
    <row r="70" spans="1:10" ht="15.75" customHeight="1">
      <c r="A70" s="73" t="s">
        <v>140</v>
      </c>
      <c r="B70" s="42"/>
      <c r="C70" s="29"/>
      <c r="D70" s="8"/>
      <c r="E70" s="130"/>
      <c r="F70" s="129"/>
      <c r="G70" s="130"/>
      <c r="H70" s="208"/>
      <c r="I70" s="207"/>
      <c r="J70" s="49"/>
    </row>
    <row r="71" spans="1:10" ht="15.75" customHeight="1">
      <c r="A71" s="73" t="s">
        <v>53</v>
      </c>
      <c r="B71" s="43"/>
      <c r="C71" s="52"/>
      <c r="D71" s="46"/>
      <c r="E71" s="132">
        <f>+E49+E62+E68</f>
        <v>409</v>
      </c>
      <c r="F71" s="131"/>
      <c r="G71" s="132">
        <f>+G49+G62+G68</f>
        <v>424</v>
      </c>
      <c r="H71" s="194"/>
      <c r="I71" s="209">
        <f>+I49+I62+I68</f>
        <v>436</v>
      </c>
      <c r="J71" s="49"/>
    </row>
    <row r="72" spans="1:10">
      <c r="F72" s="97"/>
      <c r="G72" s="98"/>
      <c r="H72" s="97"/>
      <c r="I72" s="98"/>
    </row>
    <row r="75" spans="1:10">
      <c r="J75" s="2"/>
    </row>
    <row r="76" spans="1:10">
      <c r="J76" s="2"/>
    </row>
    <row r="77" spans="1:10">
      <c r="J77" s="2"/>
    </row>
    <row r="78" spans="1:10">
      <c r="J78" s="2"/>
    </row>
  </sheetData>
  <mergeCells count="9">
    <mergeCell ref="B60:C60"/>
    <mergeCell ref="B61:C61"/>
    <mergeCell ref="B63:C63"/>
    <mergeCell ref="A1:J1"/>
    <mergeCell ref="A2:J2"/>
    <mergeCell ref="A3:J3"/>
    <mergeCell ref="E6:I6"/>
    <mergeCell ref="B43:C43"/>
    <mergeCell ref="A4:J4"/>
  </mergeCells>
  <printOptions horizontalCentered="1"/>
  <pageMargins left="0.5" right="0.5" top="0.31" bottom="0.26" header="0.5" footer="0.2"/>
  <pageSetup scale="6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M64"/>
  <sheetViews>
    <sheetView topLeftCell="A26" zoomScale="85" zoomScaleNormal="85" zoomScaleSheetLayoutView="89" workbookViewId="0">
      <selection activeCell="E63" sqref="E63"/>
    </sheetView>
  </sheetViews>
  <sheetFormatPr defaultColWidth="10.6640625" defaultRowHeight="12.75"/>
  <cols>
    <col min="1" max="1" width="2.83203125" style="53" customWidth="1"/>
    <col min="2" max="2" width="4.6640625" style="55" customWidth="1"/>
    <col min="3" max="3" width="5.83203125" style="53" customWidth="1"/>
    <col min="4" max="4" width="83.1640625" style="53" customWidth="1"/>
    <col min="5" max="5" width="23" style="44" customWidth="1"/>
    <col min="6" max="6" width="5.1640625" style="44" customWidth="1"/>
    <col min="7" max="7" width="19" style="44" customWidth="1"/>
    <col min="8" max="8" width="1.83203125" style="53" customWidth="1"/>
    <col min="9" max="9" width="2" style="53" customWidth="1"/>
    <col min="10" max="10" width="1.83203125" style="53" customWidth="1"/>
    <col min="11" max="16384" width="10.6640625" style="53"/>
  </cols>
  <sheetData>
    <row r="1" spans="1:39" ht="15.75" customHeight="1">
      <c r="A1" s="343" t="s">
        <v>59</v>
      </c>
      <c r="B1" s="343"/>
      <c r="C1" s="343"/>
      <c r="D1" s="343"/>
      <c r="E1" s="343"/>
      <c r="F1" s="343"/>
      <c r="G1" s="343"/>
      <c r="H1" s="343"/>
      <c r="I1" s="343"/>
      <c r="J1" s="163"/>
    </row>
    <row r="2" spans="1:39" ht="15.75" customHeight="1">
      <c r="A2" s="343" t="s">
        <v>124</v>
      </c>
      <c r="B2" s="343"/>
      <c r="C2" s="343"/>
      <c r="D2" s="343"/>
      <c r="E2" s="343"/>
      <c r="F2" s="343"/>
      <c r="G2" s="343"/>
      <c r="H2" s="343"/>
      <c r="I2" s="343"/>
      <c r="J2" s="163"/>
    </row>
    <row r="3" spans="1:39" ht="15.75" customHeight="1">
      <c r="A3" s="343" t="s">
        <v>0</v>
      </c>
      <c r="B3" s="343"/>
      <c r="C3" s="343"/>
      <c r="D3" s="343"/>
      <c r="E3" s="343"/>
      <c r="F3" s="343"/>
      <c r="G3" s="343"/>
      <c r="H3" s="343"/>
      <c r="I3" s="343"/>
      <c r="J3" s="54"/>
    </row>
    <row r="4" spans="1:39" ht="8.25" customHeight="1">
      <c r="I4" s="56"/>
    </row>
    <row r="5" spans="1:39" ht="13.5" customHeight="1">
      <c r="B5" s="57"/>
      <c r="C5" s="58"/>
      <c r="D5" s="58"/>
      <c r="E5" s="245" t="s">
        <v>246</v>
      </c>
      <c r="F5" s="59"/>
      <c r="G5" s="45" t="s">
        <v>1</v>
      </c>
      <c r="H5" s="57"/>
      <c r="I5" s="60"/>
    </row>
    <row r="6" spans="1:39" ht="13.5" customHeight="1">
      <c r="B6" s="57"/>
      <c r="C6" s="58"/>
      <c r="D6" s="58"/>
      <c r="E6" s="246" t="s">
        <v>232</v>
      </c>
      <c r="F6" s="74"/>
      <c r="G6" s="75" t="s">
        <v>144</v>
      </c>
      <c r="H6" s="57"/>
      <c r="I6" s="60"/>
    </row>
    <row r="7" spans="1:39" s="61" customFormat="1" ht="19.5" customHeight="1">
      <c r="B7" s="226" t="s">
        <v>2</v>
      </c>
      <c r="C7" s="54"/>
      <c r="D7" s="54"/>
      <c r="E7" s="225" t="s">
        <v>52</v>
      </c>
      <c r="F7" s="225"/>
      <c r="G7" s="225"/>
      <c r="H7" s="225"/>
      <c r="I7" s="225"/>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row>
    <row r="8" spans="1:39" ht="19.5" customHeight="1">
      <c r="B8" s="63" t="s">
        <v>3</v>
      </c>
      <c r="C8" s="58"/>
      <c r="D8" s="58"/>
      <c r="E8" s="76"/>
      <c r="F8" s="76"/>
      <c r="G8" s="76"/>
      <c r="H8" s="58"/>
      <c r="I8" s="58"/>
    </row>
    <row r="9" spans="1:39" ht="19.5" customHeight="1">
      <c r="A9" s="64"/>
      <c r="B9" s="57"/>
      <c r="C9" s="58" t="s">
        <v>4</v>
      </c>
      <c r="D9" s="58"/>
      <c r="E9" s="78">
        <v>438</v>
      </c>
      <c r="F9" s="77"/>
      <c r="G9" s="78">
        <v>506</v>
      </c>
      <c r="H9" s="65"/>
      <c r="I9" s="58"/>
      <c r="K9" s="64"/>
    </row>
    <row r="10" spans="1:39" ht="19.5" customHeight="1">
      <c r="A10" s="64"/>
      <c r="B10" s="57"/>
      <c r="C10" s="58" t="s">
        <v>103</v>
      </c>
      <c r="D10" s="58"/>
      <c r="E10" s="80">
        <v>81</v>
      </c>
      <c r="F10" s="79"/>
      <c r="G10" s="80">
        <v>34</v>
      </c>
      <c r="H10" s="65"/>
      <c r="I10" s="58"/>
      <c r="K10" s="64"/>
    </row>
    <row r="11" spans="1:39" ht="19.5" customHeight="1">
      <c r="A11" s="64"/>
      <c r="B11" s="57"/>
      <c r="C11" s="58" t="s">
        <v>62</v>
      </c>
      <c r="E11" s="80">
        <v>157</v>
      </c>
      <c r="F11" s="80"/>
      <c r="G11" s="80">
        <v>279</v>
      </c>
      <c r="H11" s="58"/>
      <c r="I11" s="58"/>
    </row>
    <row r="12" spans="1:39" ht="19.5" customHeight="1">
      <c r="B12" s="57"/>
      <c r="C12" s="58" t="s">
        <v>5</v>
      </c>
      <c r="D12" s="58"/>
      <c r="E12" s="80">
        <v>327</v>
      </c>
      <c r="F12" s="80"/>
      <c r="G12" s="80">
        <v>308</v>
      </c>
      <c r="H12" s="58"/>
      <c r="I12" s="58"/>
    </row>
    <row r="13" spans="1:39" ht="19.5" customHeight="1">
      <c r="B13" s="57"/>
      <c r="C13" s="58" t="s">
        <v>35</v>
      </c>
      <c r="D13" s="58"/>
      <c r="E13" s="80">
        <v>16</v>
      </c>
      <c r="F13" s="80"/>
      <c r="G13" s="80">
        <v>16</v>
      </c>
      <c r="H13" s="58"/>
      <c r="I13" s="58"/>
    </row>
    <row r="14" spans="1:39" ht="19.5" customHeight="1">
      <c r="A14" s="64"/>
      <c r="B14" s="57"/>
      <c r="C14" s="58" t="s">
        <v>233</v>
      </c>
      <c r="D14" s="58"/>
      <c r="E14" s="80">
        <v>194</v>
      </c>
      <c r="F14" s="79"/>
      <c r="G14" s="80">
        <v>17</v>
      </c>
      <c r="H14" s="65"/>
      <c r="I14" s="58"/>
      <c r="K14" s="64"/>
    </row>
    <row r="15" spans="1:39" ht="19.5" customHeight="1">
      <c r="B15" s="57"/>
      <c r="C15" s="58" t="s">
        <v>141</v>
      </c>
      <c r="D15" s="58"/>
      <c r="E15" s="48"/>
      <c r="F15" s="80"/>
      <c r="G15" s="48"/>
      <c r="H15" s="58"/>
      <c r="I15" s="58"/>
    </row>
    <row r="16" spans="1:39" ht="19.5" customHeight="1">
      <c r="B16" s="57"/>
      <c r="C16" s="58" t="s">
        <v>142</v>
      </c>
      <c r="D16" s="58"/>
      <c r="E16" s="48">
        <v>0</v>
      </c>
      <c r="F16" s="80"/>
      <c r="G16" s="48">
        <v>1566</v>
      </c>
      <c r="H16" s="58"/>
      <c r="I16" s="58"/>
    </row>
    <row r="17" spans="1:9" ht="19.5" customHeight="1">
      <c r="B17" s="57"/>
      <c r="C17" s="58" t="s">
        <v>143</v>
      </c>
      <c r="D17" s="58"/>
      <c r="E17" s="48">
        <v>0</v>
      </c>
      <c r="F17" s="80"/>
      <c r="G17" s="48">
        <v>3745</v>
      </c>
      <c r="H17" s="58"/>
      <c r="I17" s="58"/>
    </row>
    <row r="18" spans="1:9" ht="19.5" customHeight="1">
      <c r="B18" s="57"/>
      <c r="C18" s="58" t="s">
        <v>6</v>
      </c>
      <c r="D18" s="58"/>
      <c r="E18" s="81">
        <v>116</v>
      </c>
      <c r="F18" s="80"/>
      <c r="G18" s="81">
        <v>110</v>
      </c>
      <c r="H18" s="58"/>
      <c r="I18" s="58"/>
    </row>
    <row r="19" spans="1:9" ht="19.5" customHeight="1">
      <c r="B19" s="58" t="s">
        <v>7</v>
      </c>
      <c r="C19" s="58"/>
      <c r="D19" s="58"/>
      <c r="E19" s="48">
        <f>SUM(E9:E18)</f>
        <v>1329</v>
      </c>
      <c r="F19" s="80"/>
      <c r="G19" s="48">
        <f>SUM(G9:G18)</f>
        <v>6581</v>
      </c>
      <c r="H19" s="58"/>
      <c r="I19" s="58"/>
    </row>
    <row r="20" spans="1:9" ht="19.5" customHeight="1">
      <c r="B20" s="58" t="s">
        <v>105</v>
      </c>
      <c r="C20" s="58"/>
      <c r="D20" s="58"/>
      <c r="E20" s="48">
        <v>25</v>
      </c>
      <c r="F20" s="80"/>
      <c r="G20" s="48">
        <v>97</v>
      </c>
      <c r="H20" s="58"/>
      <c r="I20" s="58"/>
    </row>
    <row r="21" spans="1:9" ht="19.5" customHeight="1">
      <c r="B21" s="58" t="s">
        <v>46</v>
      </c>
      <c r="C21" s="58"/>
      <c r="D21" s="58"/>
      <c r="E21" s="50">
        <v>203</v>
      </c>
      <c r="F21" s="80"/>
      <c r="G21" s="50">
        <v>193</v>
      </c>
      <c r="H21" s="58"/>
      <c r="I21" s="58"/>
    </row>
    <row r="22" spans="1:9" ht="19.5" customHeight="1">
      <c r="B22" s="58" t="s">
        <v>36</v>
      </c>
      <c r="C22" s="58"/>
      <c r="D22" s="58"/>
      <c r="E22" s="50">
        <v>303</v>
      </c>
      <c r="F22" s="80"/>
      <c r="G22" s="50">
        <v>392</v>
      </c>
      <c r="H22" s="58"/>
      <c r="I22" s="58"/>
    </row>
    <row r="23" spans="1:9" ht="19.5" customHeight="1">
      <c r="B23" s="58" t="s">
        <v>8</v>
      </c>
      <c r="C23" s="58"/>
      <c r="D23" s="58"/>
      <c r="E23" s="50">
        <v>5286</v>
      </c>
      <c r="F23" s="80"/>
      <c r="G23" s="156">
        <v>5061</v>
      </c>
      <c r="H23" s="58"/>
      <c r="I23" s="58"/>
    </row>
    <row r="24" spans="1:9" ht="19.5" customHeight="1">
      <c r="B24" s="58" t="s">
        <v>9</v>
      </c>
      <c r="C24" s="58"/>
      <c r="D24" s="58"/>
      <c r="E24" s="50">
        <v>1645</v>
      </c>
      <c r="F24" s="80"/>
      <c r="G24" s="50">
        <v>1648</v>
      </c>
      <c r="H24" s="66"/>
      <c r="I24" s="58"/>
    </row>
    <row r="25" spans="1:9" ht="19.5" customHeight="1">
      <c r="B25" s="58" t="s">
        <v>208</v>
      </c>
      <c r="C25" s="58"/>
      <c r="D25" s="58"/>
      <c r="E25" s="50">
        <v>129</v>
      </c>
      <c r="F25" s="80"/>
      <c r="G25" s="50">
        <v>119</v>
      </c>
      <c r="H25" s="67"/>
      <c r="I25" s="58"/>
    </row>
    <row r="26" spans="1:9" ht="19.5" customHeight="1" thickBot="1">
      <c r="B26" s="58" t="s">
        <v>10</v>
      </c>
      <c r="C26" s="57"/>
      <c r="D26" s="57"/>
      <c r="E26" s="83">
        <f>SUM(E19:E25)</f>
        <v>8920</v>
      </c>
      <c r="F26" s="82"/>
      <c r="G26" s="83">
        <f>SUM(G19:G25)</f>
        <v>14091</v>
      </c>
      <c r="H26" s="67"/>
      <c r="I26" s="58"/>
    </row>
    <row r="27" spans="1:9" ht="9.75" customHeight="1" thickTop="1">
      <c r="F27" s="84"/>
      <c r="I27" s="58"/>
    </row>
    <row r="28" spans="1:9" ht="19.5" customHeight="1">
      <c r="A28" s="55"/>
      <c r="B28" s="57" t="s">
        <v>119</v>
      </c>
      <c r="C28" s="58"/>
      <c r="D28" s="58"/>
      <c r="E28" s="51"/>
      <c r="F28" s="76"/>
      <c r="G28" s="51"/>
      <c r="H28" s="68"/>
      <c r="I28" s="58"/>
    </row>
    <row r="29" spans="1:9" ht="19.5" customHeight="1">
      <c r="B29" s="63" t="s">
        <v>11</v>
      </c>
      <c r="C29" s="54"/>
      <c r="D29" s="58"/>
      <c r="E29" s="156"/>
      <c r="F29" s="76"/>
      <c r="G29" s="51"/>
      <c r="H29" s="58"/>
      <c r="I29" s="58"/>
    </row>
    <row r="30" spans="1:9" ht="19.5" customHeight="1">
      <c r="B30" s="57"/>
      <c r="C30" s="58" t="s">
        <v>12</v>
      </c>
      <c r="D30" s="58"/>
      <c r="E30" s="85">
        <v>149</v>
      </c>
      <c r="F30" s="77"/>
      <c r="G30" s="85">
        <v>164</v>
      </c>
      <c r="H30" s="58"/>
      <c r="I30" s="58"/>
    </row>
    <row r="31" spans="1:9" ht="19.5" customHeight="1">
      <c r="B31" s="57"/>
      <c r="C31" s="58" t="s">
        <v>63</v>
      </c>
      <c r="D31" s="58"/>
      <c r="E31" s="87">
        <v>24</v>
      </c>
      <c r="F31" s="86"/>
      <c r="G31" s="87">
        <v>106</v>
      </c>
      <c r="H31" s="58"/>
      <c r="I31" s="58"/>
    </row>
    <row r="32" spans="1:9" ht="19.5" customHeight="1">
      <c r="B32" s="57"/>
      <c r="C32" s="58" t="s">
        <v>13</v>
      </c>
      <c r="D32" s="58"/>
      <c r="E32" s="87">
        <v>86</v>
      </c>
      <c r="F32" s="86"/>
      <c r="G32" s="87">
        <v>132</v>
      </c>
      <c r="H32" s="58"/>
      <c r="I32" s="58"/>
    </row>
    <row r="33" spans="2:15" ht="19.5" customHeight="1">
      <c r="B33" s="57"/>
      <c r="C33" s="58" t="s">
        <v>14</v>
      </c>
      <c r="D33" s="58"/>
      <c r="E33" s="87">
        <v>165</v>
      </c>
      <c r="F33" s="86"/>
      <c r="G33" s="87">
        <v>124</v>
      </c>
      <c r="H33" s="58"/>
      <c r="I33" s="58"/>
    </row>
    <row r="34" spans="2:15" ht="19.5" customHeight="1">
      <c r="B34" s="53"/>
      <c r="C34" s="58" t="s">
        <v>133</v>
      </c>
      <c r="D34" s="58"/>
      <c r="E34" s="87">
        <v>115</v>
      </c>
      <c r="F34" s="86"/>
      <c r="G34" s="87">
        <v>112</v>
      </c>
      <c r="H34" s="58"/>
      <c r="I34" s="58"/>
      <c r="K34" s="69"/>
    </row>
    <row r="35" spans="2:15" ht="19.5" customHeight="1">
      <c r="B35" s="53"/>
      <c r="C35" s="58" t="s">
        <v>43</v>
      </c>
      <c r="D35" s="58"/>
      <c r="E35" s="87">
        <v>27</v>
      </c>
      <c r="F35" s="86"/>
      <c r="G35" s="87">
        <v>27</v>
      </c>
      <c r="H35" s="58"/>
      <c r="I35" s="58"/>
      <c r="K35" s="69"/>
    </row>
    <row r="36" spans="2:15" ht="19.5" customHeight="1">
      <c r="B36" s="53"/>
      <c r="C36" s="58" t="s">
        <v>233</v>
      </c>
      <c r="D36" s="58"/>
      <c r="E36" s="87">
        <v>194</v>
      </c>
      <c r="F36" s="86"/>
      <c r="G36" s="87">
        <v>17</v>
      </c>
      <c r="H36" s="58"/>
      <c r="I36" s="58"/>
      <c r="K36" s="69"/>
    </row>
    <row r="37" spans="2:15" ht="19.5" customHeight="1">
      <c r="B37" s="53"/>
      <c r="C37" s="58" t="s">
        <v>141</v>
      </c>
      <c r="D37" s="58"/>
      <c r="E37" s="87"/>
      <c r="F37" s="86"/>
      <c r="G37" s="87"/>
      <c r="H37" s="58"/>
      <c r="I37" s="58"/>
      <c r="K37" s="69"/>
    </row>
    <row r="38" spans="2:15" ht="19.5" customHeight="1">
      <c r="B38" s="53"/>
      <c r="C38" s="58" t="s">
        <v>142</v>
      </c>
      <c r="D38" s="58"/>
      <c r="E38" s="87">
        <v>0</v>
      </c>
      <c r="F38" s="86"/>
      <c r="G38" s="87">
        <v>1566</v>
      </c>
      <c r="H38" s="58"/>
      <c r="I38" s="58"/>
      <c r="K38" s="69"/>
    </row>
    <row r="39" spans="2:15" ht="19.5" customHeight="1">
      <c r="B39" s="53"/>
      <c r="C39" s="58" t="s">
        <v>136</v>
      </c>
      <c r="D39" s="58"/>
      <c r="E39" s="87">
        <v>0</v>
      </c>
      <c r="F39" s="86"/>
      <c r="G39" s="87">
        <v>3745</v>
      </c>
      <c r="H39" s="58"/>
      <c r="I39" s="58"/>
      <c r="K39" s="69"/>
      <c r="N39" s="236"/>
      <c r="O39" s="236"/>
    </row>
    <row r="40" spans="2:15" ht="19.5" customHeight="1">
      <c r="B40" s="53"/>
      <c r="C40" s="58" t="s">
        <v>97</v>
      </c>
      <c r="D40" s="58"/>
      <c r="E40" s="88">
        <v>45</v>
      </c>
      <c r="F40" s="86"/>
      <c r="G40" s="88">
        <v>45</v>
      </c>
      <c r="H40" s="58"/>
      <c r="I40" s="58"/>
      <c r="K40" s="69"/>
      <c r="O40" s="236"/>
    </row>
    <row r="41" spans="2:15" ht="19.5" customHeight="1">
      <c r="B41" s="58" t="s">
        <v>15</v>
      </c>
      <c r="C41" s="58"/>
      <c r="D41" s="58"/>
      <c r="E41" s="87">
        <f>SUM(E30:E40)</f>
        <v>805</v>
      </c>
      <c r="F41" s="86"/>
      <c r="G41" s="87">
        <f>SUM(G30:G40)</f>
        <v>6038</v>
      </c>
      <c r="H41" s="70"/>
      <c r="I41" s="58"/>
      <c r="J41" s="71"/>
    </row>
    <row r="42" spans="2:15" ht="19.5" customHeight="1">
      <c r="B42" s="58" t="s">
        <v>41</v>
      </c>
      <c r="D42" s="58"/>
      <c r="E42" s="87">
        <v>1941</v>
      </c>
      <c r="F42" s="86"/>
      <c r="G42" s="87">
        <v>2072</v>
      </c>
      <c r="H42" s="58"/>
      <c r="I42" s="58"/>
    </row>
    <row r="43" spans="2:15" ht="19.5" customHeight="1">
      <c r="B43" s="58" t="s">
        <v>37</v>
      </c>
      <c r="C43" s="58"/>
      <c r="D43" s="58"/>
      <c r="E43" s="87">
        <v>686</v>
      </c>
      <c r="F43" s="86"/>
      <c r="G43" s="87">
        <v>670</v>
      </c>
      <c r="H43" s="58"/>
    </row>
    <row r="44" spans="2:15" ht="19.5" customHeight="1">
      <c r="B44" s="58" t="s">
        <v>16</v>
      </c>
      <c r="C44" s="58"/>
      <c r="D44" s="58"/>
      <c r="E44" s="87">
        <v>160</v>
      </c>
      <c r="F44" s="86"/>
      <c r="G44" s="87">
        <v>154</v>
      </c>
      <c r="H44" s="58"/>
    </row>
    <row r="45" spans="2:15" ht="19.5" customHeight="1">
      <c r="B45" s="58" t="s">
        <v>209</v>
      </c>
      <c r="C45" s="58"/>
      <c r="D45" s="58"/>
      <c r="E45" s="89">
        <v>192</v>
      </c>
      <c r="F45" s="86"/>
      <c r="G45" s="89">
        <v>171</v>
      </c>
      <c r="H45" s="58"/>
    </row>
    <row r="46" spans="2:15" ht="19.5" customHeight="1">
      <c r="B46" s="58" t="s">
        <v>17</v>
      </c>
      <c r="C46" s="58"/>
      <c r="D46" s="58"/>
      <c r="E46" s="87">
        <f>SUM(E41:E45)</f>
        <v>3784</v>
      </c>
      <c r="F46" s="86"/>
      <c r="G46" s="87">
        <f>SUM(G41:G45)</f>
        <v>9105</v>
      </c>
      <c r="H46" s="58"/>
    </row>
    <row r="47" spans="2:15" ht="12.75" customHeight="1">
      <c r="B47" s="58"/>
      <c r="C47" s="58"/>
      <c r="D47" s="58"/>
      <c r="E47" s="87"/>
      <c r="F47" s="90"/>
      <c r="G47" s="87"/>
      <c r="H47" s="58"/>
    </row>
    <row r="48" spans="2:15" ht="19.5" customHeight="1">
      <c r="B48" s="57" t="s">
        <v>125</v>
      </c>
      <c r="C48" s="58"/>
      <c r="D48" s="58"/>
      <c r="E48" s="87"/>
      <c r="F48" s="90"/>
      <c r="G48" s="87"/>
      <c r="H48" s="58"/>
    </row>
    <row r="49" spans="2:8" ht="19.5" customHeight="1">
      <c r="B49" s="57" t="s">
        <v>111</v>
      </c>
      <c r="C49" s="58"/>
      <c r="D49" s="58"/>
      <c r="E49" s="51"/>
      <c r="F49" s="51"/>
      <c r="G49" s="51"/>
      <c r="H49" s="50"/>
    </row>
    <row r="50" spans="2:8" ht="19.5" customHeight="1">
      <c r="B50" s="58" t="s">
        <v>112</v>
      </c>
      <c r="C50" s="58"/>
      <c r="D50" s="58"/>
      <c r="E50" s="51"/>
      <c r="F50" s="51"/>
      <c r="G50" s="51"/>
      <c r="H50" s="50"/>
    </row>
    <row r="51" spans="2:8" ht="20.25" customHeight="1">
      <c r="B51" s="58" t="s">
        <v>113</v>
      </c>
      <c r="C51" s="58"/>
      <c r="D51" s="58"/>
      <c r="E51" s="87">
        <v>2</v>
      </c>
      <c r="F51" s="87"/>
      <c r="G51" s="87">
        <v>2</v>
      </c>
      <c r="H51" s="50"/>
    </row>
    <row r="52" spans="2:8" ht="19.5" customHeight="1">
      <c r="B52" s="58" t="s">
        <v>114</v>
      </c>
      <c r="C52" s="58"/>
      <c r="D52" s="58"/>
      <c r="E52" s="87">
        <v>3804</v>
      </c>
      <c r="F52" s="87"/>
      <c r="G52" s="87">
        <v>3793</v>
      </c>
      <c r="H52" s="50"/>
    </row>
    <row r="53" spans="2:8" ht="19.5" customHeight="1">
      <c r="B53" s="58" t="s">
        <v>115</v>
      </c>
      <c r="C53" s="58"/>
      <c r="D53" s="58"/>
      <c r="E53" s="87">
        <v>-1063</v>
      </c>
      <c r="F53" s="87"/>
      <c r="G53" s="87">
        <v>-860</v>
      </c>
      <c r="H53" s="50"/>
    </row>
    <row r="54" spans="2:8" ht="19.5" customHeight="1">
      <c r="B54" s="58" t="s">
        <v>116</v>
      </c>
      <c r="C54" s="58"/>
      <c r="D54" s="51"/>
      <c r="E54" s="87">
        <v>-222</v>
      </c>
      <c r="F54" s="87"/>
      <c r="G54" s="87">
        <v>-350</v>
      </c>
      <c r="H54" s="50"/>
    </row>
    <row r="55" spans="2:8" ht="19.5" customHeight="1">
      <c r="B55" s="58" t="s">
        <v>117</v>
      </c>
      <c r="C55" s="58"/>
      <c r="D55" s="58"/>
      <c r="E55" s="89">
        <v>2614</v>
      </c>
      <c r="F55" s="87"/>
      <c r="G55" s="89">
        <v>2391</v>
      </c>
      <c r="H55" s="50"/>
    </row>
    <row r="56" spans="2:8" ht="19.5" customHeight="1">
      <c r="B56" s="58" t="s">
        <v>106</v>
      </c>
      <c r="C56" s="58"/>
      <c r="D56" s="58"/>
      <c r="E56" s="90">
        <f>SUM(E51:E55)</f>
        <v>5135</v>
      </c>
      <c r="F56" s="90"/>
      <c r="G56" s="90">
        <f>SUM(G51:G55)</f>
        <v>4976</v>
      </c>
      <c r="H56" s="48"/>
    </row>
    <row r="57" spans="2:8" ht="19.5" customHeight="1">
      <c r="B57" s="58" t="s">
        <v>102</v>
      </c>
      <c r="C57" s="58"/>
      <c r="D57" s="58"/>
      <c r="E57" s="89">
        <v>1</v>
      </c>
      <c r="F57" s="87"/>
      <c r="G57" s="89">
        <v>10</v>
      </c>
      <c r="H57" s="50"/>
    </row>
    <row r="58" spans="2:8" ht="19.5" customHeight="1">
      <c r="B58" s="58" t="s">
        <v>104</v>
      </c>
      <c r="E58" s="89">
        <f>E57+E56</f>
        <v>5136</v>
      </c>
      <c r="F58" s="87"/>
      <c r="G58" s="89">
        <f>G57+G56</f>
        <v>4986</v>
      </c>
    </row>
    <row r="59" spans="2:8" ht="19.5" customHeight="1" thickBot="1">
      <c r="B59" s="58" t="s">
        <v>210</v>
      </c>
      <c r="E59" s="91">
        <f>E58+E46</f>
        <v>8920</v>
      </c>
      <c r="F59" s="77"/>
      <c r="G59" s="91">
        <f>G58+G46</f>
        <v>14091</v>
      </c>
    </row>
    <row r="60" spans="2:8" ht="13.5" thickTop="1"/>
    <row r="62" spans="2:8">
      <c r="E62" s="72"/>
      <c r="G62" s="72"/>
    </row>
    <row r="63" spans="2:8">
      <c r="D63" s="58"/>
      <c r="E63" s="58"/>
      <c r="F63" s="58"/>
      <c r="G63" s="58"/>
      <c r="H63" s="58"/>
    </row>
    <row r="64" spans="2:8">
      <c r="D64" s="58"/>
      <c r="E64" s="58"/>
      <c r="F64" s="58"/>
      <c r="G64" s="58"/>
      <c r="H64" s="58"/>
    </row>
  </sheetData>
  <mergeCells count="3">
    <mergeCell ref="A1:I1"/>
    <mergeCell ref="A2:I2"/>
    <mergeCell ref="A3:I3"/>
  </mergeCells>
  <phoneticPr fontId="3" type="noConversion"/>
  <printOptions horizontalCentered="1"/>
  <pageMargins left="0.5" right="0.5" top="0.32" bottom="0.75" header="0.17" footer="0.5"/>
  <pageSetup scale="56" orientation="portrait" r:id="rId1"/>
  <headerFooter alignWithMargins="0"/>
  <ignoredErrors>
    <ignoredError sqref="F6:G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80"/>
  <sheetViews>
    <sheetView topLeftCell="A23" zoomScaleNormal="100" workbookViewId="0">
      <selection activeCell="C62" sqref="C62"/>
    </sheetView>
  </sheetViews>
  <sheetFormatPr defaultColWidth="9.33203125" defaultRowHeight="12.75"/>
  <cols>
    <col min="1" max="1" width="121.6640625" style="255" customWidth="1"/>
    <col min="2" max="2" width="5.33203125" style="255" customWidth="1"/>
    <col min="3" max="3" width="24.33203125" style="255" customWidth="1"/>
    <col min="4" max="4" width="1.6640625" style="255" customWidth="1"/>
    <col min="5" max="5" width="19.33203125" style="255" customWidth="1"/>
    <col min="6" max="6" width="1.6640625" style="255" customWidth="1"/>
    <col min="7" max="7" width="24" style="255" customWidth="1"/>
    <col min="8" max="8" width="1.83203125" style="239" customWidth="1"/>
    <col min="9" max="16384" width="9.33203125" style="255"/>
  </cols>
  <sheetData>
    <row r="1" spans="1:8">
      <c r="A1" s="345" t="s">
        <v>59</v>
      </c>
      <c r="B1" s="345"/>
      <c r="C1" s="345"/>
      <c r="D1" s="345"/>
      <c r="E1" s="345"/>
      <c r="F1" s="345"/>
      <c r="G1" s="345"/>
      <c r="H1" s="345"/>
    </row>
    <row r="2" spans="1:8">
      <c r="A2" s="345" t="s">
        <v>243</v>
      </c>
      <c r="B2" s="345"/>
      <c r="C2" s="345"/>
      <c r="D2" s="345"/>
      <c r="E2" s="345"/>
      <c r="F2" s="345"/>
      <c r="G2" s="345"/>
      <c r="H2" s="345"/>
    </row>
    <row r="3" spans="1:8">
      <c r="A3" s="345" t="s">
        <v>241</v>
      </c>
      <c r="B3" s="345"/>
      <c r="C3" s="345"/>
      <c r="D3" s="345"/>
      <c r="E3" s="345"/>
      <c r="F3" s="345"/>
      <c r="G3" s="345"/>
      <c r="H3" s="345"/>
    </row>
    <row r="4" spans="1:8">
      <c r="A4" s="345" t="s">
        <v>51</v>
      </c>
      <c r="B4" s="345"/>
      <c r="C4" s="345"/>
      <c r="D4" s="345"/>
      <c r="E4" s="345"/>
      <c r="F4" s="345"/>
      <c r="G4" s="345"/>
      <c r="H4" s="345"/>
    </row>
    <row r="5" spans="1:8">
      <c r="A5" s="345" t="s">
        <v>52</v>
      </c>
      <c r="B5" s="345"/>
      <c r="C5" s="345"/>
      <c r="D5" s="345"/>
      <c r="E5" s="345"/>
      <c r="F5" s="345"/>
      <c r="G5" s="345"/>
      <c r="H5" s="345"/>
    </row>
    <row r="6" spans="1:8">
      <c r="A6" s="309"/>
      <c r="B6" s="309"/>
      <c r="C6" s="309"/>
      <c r="D6" s="309"/>
      <c r="E6" s="239"/>
      <c r="F6" s="239"/>
      <c r="G6" s="239"/>
    </row>
    <row r="7" spans="1:8" ht="17.25" customHeight="1">
      <c r="A7" s="309"/>
      <c r="B7" s="309"/>
      <c r="C7" s="344" t="s">
        <v>145</v>
      </c>
      <c r="D7" s="344"/>
      <c r="E7" s="344"/>
      <c r="F7" s="344"/>
      <c r="G7" s="344"/>
    </row>
    <row r="8" spans="1:8" ht="17.25" customHeight="1">
      <c r="B8" s="309"/>
      <c r="C8" s="259" t="s">
        <v>246</v>
      </c>
      <c r="D8" s="259"/>
      <c r="E8" s="259" t="s">
        <v>236</v>
      </c>
      <c r="F8" s="259"/>
      <c r="G8" s="259" t="s">
        <v>246</v>
      </c>
    </row>
    <row r="9" spans="1:8" ht="17.25" customHeight="1">
      <c r="B9" s="309"/>
      <c r="C9" s="260" t="s">
        <v>232</v>
      </c>
      <c r="D9" s="261"/>
      <c r="E9" s="260" t="s">
        <v>232</v>
      </c>
      <c r="F9" s="261"/>
      <c r="G9" s="260" t="s">
        <v>144</v>
      </c>
      <c r="H9" s="255"/>
    </row>
    <row r="10" spans="1:8" ht="17.25" customHeight="1">
      <c r="A10" s="262" t="s">
        <v>146</v>
      </c>
      <c r="B10" s="262"/>
      <c r="C10" s="263">
        <f>'Income Statement'!C52</f>
        <v>89</v>
      </c>
      <c r="D10" s="271">
        <v>43</v>
      </c>
      <c r="E10" s="263">
        <f>'Income Statement'!E52</f>
        <v>93</v>
      </c>
      <c r="G10" s="263">
        <f>'Income Statement'!G52</f>
        <v>110</v>
      </c>
      <c r="H10" s="43"/>
    </row>
    <row r="11" spans="1:8" ht="6.75" customHeight="1">
      <c r="A11" s="272"/>
      <c r="B11" s="272"/>
      <c r="C11" s="273"/>
      <c r="D11" s="273"/>
      <c r="E11" s="273"/>
      <c r="F11" s="274"/>
      <c r="G11" s="273"/>
    </row>
    <row r="12" spans="1:8" ht="15" customHeight="1">
      <c r="A12" s="255" t="s">
        <v>147</v>
      </c>
    </row>
    <row r="13" spans="1:8" ht="8.25" customHeight="1"/>
    <row r="14" spans="1:8">
      <c r="A14" s="234" t="s">
        <v>244</v>
      </c>
      <c r="B14" s="234"/>
      <c r="C14" s="251">
        <v>0</v>
      </c>
      <c r="D14" s="275"/>
      <c r="E14" s="251">
        <v>-11</v>
      </c>
      <c r="F14" s="275"/>
      <c r="G14" s="251">
        <v>0</v>
      </c>
    </row>
    <row r="15" spans="1:8">
      <c r="A15" s="234" t="s">
        <v>99</v>
      </c>
      <c r="B15" s="234"/>
      <c r="C15" s="251">
        <v>0</v>
      </c>
      <c r="D15" s="275"/>
      <c r="E15" s="251">
        <v>28</v>
      </c>
      <c r="F15" s="275"/>
      <c r="G15" s="251">
        <v>0</v>
      </c>
    </row>
    <row r="16" spans="1:8">
      <c r="A16" s="234" t="s">
        <v>247</v>
      </c>
      <c r="B16" s="234"/>
      <c r="C16" s="251">
        <v>14</v>
      </c>
      <c r="D16" s="275"/>
      <c r="E16" s="251">
        <v>0</v>
      </c>
      <c r="F16" s="275"/>
      <c r="G16" s="251">
        <v>0</v>
      </c>
    </row>
    <row r="17" spans="1:8">
      <c r="A17" s="234" t="s">
        <v>237</v>
      </c>
      <c r="C17" s="257">
        <v>10</v>
      </c>
      <c r="D17" s="256"/>
      <c r="E17" s="257">
        <v>17</v>
      </c>
      <c r="F17" s="256"/>
      <c r="G17" s="257">
        <v>0</v>
      </c>
    </row>
    <row r="18" spans="1:8">
      <c r="A18" s="234" t="s">
        <v>129</v>
      </c>
      <c r="C18" s="251">
        <v>-3</v>
      </c>
      <c r="D18" s="256"/>
      <c r="E18" s="251">
        <v>1</v>
      </c>
      <c r="F18" s="256"/>
      <c r="G18" s="257">
        <v>3</v>
      </c>
    </row>
    <row r="19" spans="1:8">
      <c r="A19" s="234" t="s">
        <v>249</v>
      </c>
      <c r="C19" s="251">
        <v>0</v>
      </c>
      <c r="D19" s="256"/>
      <c r="E19" s="251">
        <v>0</v>
      </c>
      <c r="F19" s="256"/>
      <c r="G19" s="257">
        <v>6</v>
      </c>
    </row>
    <row r="20" spans="1:8">
      <c r="A20" s="234" t="s">
        <v>255</v>
      </c>
      <c r="C20" s="251">
        <v>4</v>
      </c>
      <c r="D20" s="256"/>
      <c r="E20" s="251">
        <v>0</v>
      </c>
      <c r="F20" s="256"/>
      <c r="G20" s="257">
        <v>0</v>
      </c>
    </row>
    <row r="21" spans="1:8" s="278" customFormat="1">
      <c r="A21" s="276" t="s">
        <v>148</v>
      </c>
      <c r="B21" s="276"/>
      <c r="C21" s="277">
        <v>0</v>
      </c>
      <c r="D21" s="275"/>
      <c r="E21" s="277">
        <v>2</v>
      </c>
      <c r="F21" s="275"/>
      <c r="G21" s="277">
        <v>0</v>
      </c>
      <c r="H21" s="239"/>
    </row>
    <row r="22" spans="1:8" ht="17.25" customHeight="1">
      <c r="A22" s="234" t="s">
        <v>149</v>
      </c>
      <c r="B22" s="234"/>
      <c r="C22" s="251">
        <f>SUM(C14:C21)</f>
        <v>25</v>
      </c>
      <c r="D22" s="275"/>
      <c r="E22" s="251">
        <f>SUM(E14:E21)</f>
        <v>37</v>
      </c>
      <c r="F22" s="275"/>
      <c r="G22" s="251">
        <f>SUM(G14:G21)</f>
        <v>9</v>
      </c>
    </row>
    <row r="23" spans="1:8" ht="7.5" customHeight="1">
      <c r="A23" s="234"/>
      <c r="B23" s="234"/>
      <c r="C23" s="251"/>
      <c r="D23" s="275"/>
      <c r="E23" s="251"/>
      <c r="F23" s="275"/>
      <c r="G23" s="251"/>
    </row>
    <row r="24" spans="1:8" ht="13.5" customHeight="1">
      <c r="A24" s="234" t="s">
        <v>150</v>
      </c>
      <c r="B24" s="234"/>
      <c r="C24" s="251">
        <v>-10</v>
      </c>
      <c r="D24" s="275"/>
      <c r="E24" s="251">
        <v>-13</v>
      </c>
      <c r="F24" s="275"/>
      <c r="G24" s="251">
        <v>-3</v>
      </c>
      <c r="H24" s="29"/>
    </row>
    <row r="25" spans="1:8" ht="15" customHeight="1">
      <c r="A25" s="234" t="s">
        <v>151</v>
      </c>
      <c r="B25" s="234"/>
      <c r="C25" s="251">
        <v>1</v>
      </c>
      <c r="D25" s="275"/>
      <c r="E25" s="251">
        <v>-6</v>
      </c>
      <c r="F25" s="275"/>
      <c r="G25" s="251">
        <v>5</v>
      </c>
      <c r="H25" s="29"/>
    </row>
    <row r="26" spans="1:8" ht="17.25" customHeight="1">
      <c r="A26" s="234" t="s">
        <v>152</v>
      </c>
      <c r="B26" s="234"/>
      <c r="C26" s="279">
        <f>SUM(C22:C25)</f>
        <v>16</v>
      </c>
      <c r="D26" s="256"/>
      <c r="E26" s="279">
        <f>SUM(E22:E25)</f>
        <v>18</v>
      </c>
      <c r="F26" s="256"/>
      <c r="G26" s="279">
        <f>SUM(G22:G25)</f>
        <v>11</v>
      </c>
    </row>
    <row r="27" spans="1:8" ht="9" customHeight="1">
      <c r="A27" s="234"/>
      <c r="B27" s="234"/>
      <c r="C27" s="257"/>
      <c r="D27" s="256"/>
      <c r="E27" s="257"/>
      <c r="F27" s="256"/>
      <c r="G27" s="257"/>
    </row>
    <row r="28" spans="1:8" ht="17.25" customHeight="1" thickBot="1">
      <c r="A28" s="267" t="s">
        <v>153</v>
      </c>
      <c r="B28" s="267"/>
      <c r="C28" s="268">
        <f>C10+C26</f>
        <v>105</v>
      </c>
      <c r="D28" s="269"/>
      <c r="E28" s="268">
        <f>E10+E26</f>
        <v>111</v>
      </c>
      <c r="F28" s="270"/>
      <c r="G28" s="268">
        <f>G10+G26</f>
        <v>121</v>
      </c>
    </row>
    <row r="29" spans="1:8" ht="13.5" thickTop="1">
      <c r="A29" s="272"/>
      <c r="B29" s="272"/>
      <c r="C29" s="280"/>
      <c r="D29" s="280"/>
      <c r="E29" s="280"/>
      <c r="G29" s="280"/>
    </row>
    <row r="30" spans="1:8" ht="17.25" customHeight="1">
      <c r="A30" s="262"/>
      <c r="B30" s="262"/>
      <c r="C30" s="280"/>
      <c r="D30" s="280"/>
      <c r="E30" s="280"/>
      <c r="G30" s="280"/>
    </row>
    <row r="31" spans="1:8" ht="17.25" customHeight="1">
      <c r="A31" s="262" t="s">
        <v>154</v>
      </c>
      <c r="C31" s="281">
        <f>'Income Statement'!C56</f>
        <v>0.52</v>
      </c>
      <c r="D31" s="281"/>
      <c r="E31" s="281">
        <f>'Income Statement'!E56</f>
        <v>0.53</v>
      </c>
      <c r="G31" s="281">
        <f>'Income Statement'!G56</f>
        <v>0.61</v>
      </c>
    </row>
    <row r="32" spans="1:8" ht="17.25" customHeight="1">
      <c r="A32" s="234" t="s">
        <v>228</v>
      </c>
      <c r="B32" s="234"/>
      <c r="C32" s="282">
        <v>0.1</v>
      </c>
      <c r="D32" s="283"/>
      <c r="E32" s="282">
        <v>0.11</v>
      </c>
      <c r="F32" s="283"/>
      <c r="G32" s="282">
        <v>0.06</v>
      </c>
    </row>
    <row r="33" spans="1:8" ht="6.75" customHeight="1">
      <c r="A33" s="234"/>
      <c r="B33" s="234"/>
      <c r="C33" s="284"/>
      <c r="D33" s="284"/>
      <c r="E33" s="284"/>
      <c r="G33" s="284"/>
    </row>
    <row r="34" spans="1:8" ht="17.25" customHeight="1" thickBot="1">
      <c r="A34" s="267" t="s">
        <v>155</v>
      </c>
      <c r="B34" s="267"/>
      <c r="C34" s="285">
        <f>SUM(C31:C32)</f>
        <v>0.62</v>
      </c>
      <c r="D34" s="286"/>
      <c r="E34" s="285">
        <f>SUM(E31:E32)</f>
        <v>0.64</v>
      </c>
      <c r="F34" s="270"/>
      <c r="G34" s="285">
        <f>SUM(G31:G32)</f>
        <v>0.66999999999999993</v>
      </c>
    </row>
    <row r="35" spans="1:8" ht="13.5" thickTop="1">
      <c r="C35" s="287"/>
    </row>
    <row r="36" spans="1:8">
      <c r="H36" s="29"/>
    </row>
    <row r="37" spans="1:8" ht="18" customHeight="1">
      <c r="C37" s="344" t="s">
        <v>145</v>
      </c>
      <c r="D37" s="344"/>
      <c r="E37" s="344"/>
      <c r="F37" s="344"/>
      <c r="G37" s="344"/>
      <c r="H37" s="29"/>
    </row>
    <row r="38" spans="1:8" ht="18" customHeight="1">
      <c r="C38" s="259" t="s">
        <v>246</v>
      </c>
      <c r="D38" s="259"/>
      <c r="E38" s="259" t="s">
        <v>236</v>
      </c>
      <c r="F38" s="259"/>
      <c r="G38" s="259" t="s">
        <v>246</v>
      </c>
      <c r="H38" s="21"/>
    </row>
    <row r="39" spans="1:8" ht="18" customHeight="1">
      <c r="C39" s="260" t="s">
        <v>232</v>
      </c>
      <c r="D39" s="261"/>
      <c r="E39" s="260" t="s">
        <v>232</v>
      </c>
      <c r="F39" s="261"/>
      <c r="G39" s="260" t="s">
        <v>144</v>
      </c>
      <c r="H39" s="21"/>
    </row>
    <row r="40" spans="1:8" ht="18" customHeight="1"/>
    <row r="41" spans="1:8" ht="18" customHeight="1">
      <c r="A41" s="262" t="s">
        <v>156</v>
      </c>
      <c r="B41" s="262"/>
      <c r="C41" s="263">
        <f>'Income Statement'!C37</f>
        <v>170</v>
      </c>
      <c r="D41" s="263"/>
      <c r="E41" s="263">
        <f>'Income Statement'!E37</f>
        <v>175</v>
      </c>
      <c r="F41" s="263"/>
      <c r="G41" s="263">
        <f>'Income Statement'!G37</f>
        <v>195</v>
      </c>
    </row>
    <row r="42" spans="1:8" ht="9.75" customHeight="1"/>
    <row r="43" spans="1:8">
      <c r="A43" s="255" t="s">
        <v>147</v>
      </c>
    </row>
    <row r="44" spans="1:8" ht="9.75" customHeight="1"/>
    <row r="45" spans="1:8">
      <c r="A45" s="234" t="s">
        <v>245</v>
      </c>
      <c r="C45" s="257">
        <v>0</v>
      </c>
      <c r="D45" s="256"/>
      <c r="E45" s="257">
        <v>-11</v>
      </c>
      <c r="F45" s="256"/>
      <c r="G45" s="257">
        <v>0</v>
      </c>
    </row>
    <row r="46" spans="1:8">
      <c r="A46" s="234" t="s">
        <v>238</v>
      </c>
      <c r="C46" s="257">
        <v>10</v>
      </c>
      <c r="D46" s="256"/>
      <c r="E46" s="257">
        <v>17</v>
      </c>
      <c r="F46" s="256"/>
      <c r="G46" s="257">
        <v>0</v>
      </c>
    </row>
    <row r="47" spans="1:8">
      <c r="A47" s="234" t="s">
        <v>157</v>
      </c>
      <c r="B47" s="234"/>
      <c r="C47" s="257">
        <v>-3</v>
      </c>
      <c r="D47" s="256"/>
      <c r="E47" s="257">
        <v>1</v>
      </c>
      <c r="F47" s="256"/>
      <c r="G47" s="257">
        <v>3</v>
      </c>
    </row>
    <row r="48" spans="1:8">
      <c r="A48" s="234" t="s">
        <v>250</v>
      </c>
      <c r="B48" s="234"/>
      <c r="C48" s="257">
        <v>0</v>
      </c>
      <c r="D48" s="256"/>
      <c r="E48" s="257">
        <v>0</v>
      </c>
      <c r="F48" s="256"/>
      <c r="G48" s="257">
        <v>6</v>
      </c>
    </row>
    <row r="49" spans="1:8">
      <c r="A49" s="234" t="s">
        <v>254</v>
      </c>
      <c r="B49" s="234"/>
      <c r="C49" s="257">
        <v>4</v>
      </c>
      <c r="D49" s="256"/>
      <c r="E49" s="257">
        <v>0</v>
      </c>
      <c r="F49" s="256"/>
      <c r="G49" s="257">
        <v>0</v>
      </c>
    </row>
    <row r="50" spans="1:8">
      <c r="A50" s="234" t="s">
        <v>158</v>
      </c>
      <c r="C50" s="257">
        <v>0</v>
      </c>
      <c r="D50" s="256"/>
      <c r="E50" s="257">
        <v>2</v>
      </c>
      <c r="F50" s="256"/>
      <c r="G50" s="257">
        <v>0</v>
      </c>
      <c r="H50" s="29"/>
    </row>
    <row r="51" spans="1:8" ht="18" customHeight="1">
      <c r="A51" s="234" t="s">
        <v>159</v>
      </c>
      <c r="B51" s="234"/>
      <c r="C51" s="264">
        <f>SUM(C45:C50)</f>
        <v>11</v>
      </c>
      <c r="D51" s="288"/>
      <c r="E51" s="264">
        <f>SUM(E45:E50)</f>
        <v>9</v>
      </c>
      <c r="F51" s="257"/>
      <c r="G51" s="264">
        <f>SUM(G45:G50)</f>
        <v>9</v>
      </c>
      <c r="H51" s="29"/>
    </row>
    <row r="52" spans="1:8" ht="18" customHeight="1">
      <c r="A52" s="234"/>
      <c r="B52" s="234"/>
      <c r="C52" s="266"/>
      <c r="D52" s="266"/>
      <c r="E52" s="266"/>
      <c r="G52" s="266"/>
      <c r="H52" s="29"/>
    </row>
    <row r="53" spans="1:8" ht="18" customHeight="1" thickBot="1">
      <c r="A53" s="267" t="s">
        <v>235</v>
      </c>
      <c r="B53" s="267"/>
      <c r="C53" s="268">
        <f>C41+C51</f>
        <v>181</v>
      </c>
      <c r="D53" s="289"/>
      <c r="E53" s="268">
        <f>E41+E51</f>
        <v>184</v>
      </c>
      <c r="F53" s="290"/>
      <c r="G53" s="268">
        <f>G41+G51</f>
        <v>204</v>
      </c>
      <c r="H53" s="29"/>
    </row>
    <row r="54" spans="1:8" ht="13.5" thickTop="1">
      <c r="H54" s="29"/>
    </row>
    <row r="57" spans="1:8" ht="18" customHeight="1">
      <c r="A57" s="291"/>
      <c r="B57" s="292"/>
      <c r="C57" s="292"/>
      <c r="D57" s="292"/>
      <c r="E57" s="292"/>
      <c r="F57" s="292"/>
      <c r="G57" s="293"/>
    </row>
    <row r="58" spans="1:8" ht="18" customHeight="1">
      <c r="A58" s="307" t="s">
        <v>253</v>
      </c>
      <c r="B58" s="278"/>
      <c r="C58" s="278"/>
      <c r="D58" s="278"/>
      <c r="E58" s="278"/>
      <c r="F58" s="278"/>
      <c r="G58" s="294"/>
    </row>
    <row r="59" spans="1:8" ht="18" customHeight="1">
      <c r="A59" s="307" t="s">
        <v>53</v>
      </c>
      <c r="B59" s="278"/>
      <c r="C59" s="295">
        <f>'Income Statement'!C23</f>
        <v>409</v>
      </c>
      <c r="D59" s="296"/>
      <c r="E59" s="295">
        <f>'non-GAAP Op Exp'!E22</f>
        <v>413</v>
      </c>
      <c r="F59" s="296"/>
      <c r="G59" s="297">
        <f>'Income Statement'!G23</f>
        <v>436</v>
      </c>
    </row>
    <row r="60" spans="1:8" ht="18" customHeight="1">
      <c r="A60" s="298"/>
      <c r="B60" s="278"/>
      <c r="C60" s="278"/>
      <c r="D60" s="278"/>
      <c r="E60" s="278"/>
      <c r="F60" s="278"/>
      <c r="G60" s="294"/>
    </row>
    <row r="61" spans="1:8" ht="18" customHeight="1">
      <c r="A61" s="299" t="s">
        <v>160</v>
      </c>
      <c r="B61" s="278"/>
      <c r="C61" s="300">
        <f>C53/C59</f>
        <v>0.44254278728606355</v>
      </c>
      <c r="D61" s="278"/>
      <c r="E61" s="300">
        <f>E53/E59</f>
        <v>0.44552058111380144</v>
      </c>
      <c r="F61" s="278"/>
      <c r="G61" s="301">
        <f>G53/G59</f>
        <v>0.46788990825688076</v>
      </c>
    </row>
    <row r="62" spans="1:8" ht="18" customHeight="1">
      <c r="A62" s="302"/>
      <c r="B62" s="303"/>
      <c r="C62" s="303"/>
      <c r="D62" s="303"/>
      <c r="E62" s="303"/>
      <c r="F62" s="303"/>
      <c r="G62" s="304"/>
    </row>
    <row r="63" spans="1:8" ht="18" customHeight="1">
      <c r="A63" s="278"/>
      <c r="B63" s="278"/>
      <c r="C63" s="278"/>
      <c r="D63" s="278"/>
      <c r="E63" s="278"/>
      <c r="F63" s="278"/>
      <c r="G63" s="278"/>
      <c r="H63" s="215"/>
    </row>
    <row r="64" spans="1:8" ht="12.75" customHeight="1">
      <c r="A64" s="255" t="s">
        <v>161</v>
      </c>
      <c r="B64" s="305"/>
      <c r="C64" s="305"/>
      <c r="D64" s="305"/>
      <c r="E64" s="305"/>
      <c r="F64" s="305"/>
      <c r="G64" s="305"/>
    </row>
    <row r="65" spans="1:8">
      <c r="A65" s="255" t="s">
        <v>162</v>
      </c>
    </row>
    <row r="66" spans="1:8" ht="15" customHeight="1">
      <c r="A66" s="255" t="s">
        <v>163</v>
      </c>
    </row>
    <row r="67" spans="1:8" ht="15">
      <c r="A67" s="234" t="s">
        <v>164</v>
      </c>
      <c r="H67" s="201"/>
    </row>
    <row r="80" spans="1:8" s="43" customFormat="1">
      <c r="A80" s="255"/>
      <c r="B80" s="255"/>
      <c r="C80" s="255"/>
      <c r="D80" s="255"/>
      <c r="E80" s="255"/>
      <c r="F80" s="255"/>
      <c r="G80" s="255"/>
      <c r="H80" s="239"/>
    </row>
  </sheetData>
  <mergeCells count="7">
    <mergeCell ref="C37:G37"/>
    <mergeCell ref="C7:G7"/>
    <mergeCell ref="A1:H1"/>
    <mergeCell ref="A2:H2"/>
    <mergeCell ref="A3:H3"/>
    <mergeCell ref="A4:H4"/>
    <mergeCell ref="A5:H5"/>
  </mergeCells>
  <printOptions horizontalCentered="1"/>
  <pageMargins left="0.5" right="0.5" top="0.6" bottom="0.36" header="0.5" footer="0.28000000000000003"/>
  <pageSetup scale="56"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H68"/>
  <sheetViews>
    <sheetView tabSelected="1" zoomScaleNormal="100" workbookViewId="0">
      <selection activeCell="A21" sqref="A21"/>
    </sheetView>
  </sheetViews>
  <sheetFormatPr defaultColWidth="10.6640625" defaultRowHeight="12.75"/>
  <cols>
    <col min="1" max="1" width="123.5" style="255" customWidth="1"/>
    <col min="2" max="2" width="1.83203125" style="255" customWidth="1"/>
    <col min="3" max="3" width="24.33203125" style="255" customWidth="1"/>
    <col min="4" max="4" width="1.83203125" style="255" customWidth="1"/>
    <col min="5" max="5" width="19.5" style="255" customWidth="1"/>
    <col min="6" max="6" width="1.83203125" style="255" customWidth="1"/>
    <col min="7" max="7" width="24.5" style="255" customWidth="1"/>
    <col min="8" max="8" width="1.83203125" style="239" customWidth="1"/>
    <col min="9" max="16384" width="10.6640625" style="255"/>
  </cols>
  <sheetData>
    <row r="1" spans="1:8">
      <c r="A1" s="345" t="s">
        <v>59</v>
      </c>
      <c r="B1" s="345"/>
      <c r="C1" s="345"/>
      <c r="D1" s="345"/>
      <c r="E1" s="345"/>
      <c r="F1" s="345"/>
      <c r="G1" s="345"/>
      <c r="H1" s="345"/>
    </row>
    <row r="2" spans="1:8">
      <c r="A2" s="345" t="s">
        <v>243</v>
      </c>
      <c r="B2" s="345"/>
      <c r="C2" s="345"/>
      <c r="D2" s="345"/>
      <c r="E2" s="345"/>
      <c r="F2" s="345"/>
      <c r="G2" s="345"/>
      <c r="H2" s="345"/>
    </row>
    <row r="3" spans="1:8">
      <c r="A3" s="345" t="s">
        <v>241</v>
      </c>
      <c r="B3" s="345"/>
      <c r="C3" s="345"/>
      <c r="D3" s="345"/>
      <c r="E3" s="345"/>
      <c r="F3" s="345"/>
      <c r="G3" s="345"/>
      <c r="H3" s="345"/>
    </row>
    <row r="4" spans="1:8">
      <c r="A4" s="345" t="s">
        <v>0</v>
      </c>
      <c r="B4" s="345"/>
      <c r="C4" s="345"/>
      <c r="D4" s="345"/>
      <c r="E4" s="345"/>
      <c r="F4" s="345"/>
      <c r="G4" s="345"/>
      <c r="H4" s="345"/>
    </row>
    <row r="5" spans="1:8">
      <c r="A5" s="345" t="s">
        <v>52</v>
      </c>
      <c r="B5" s="345"/>
      <c r="C5" s="345"/>
      <c r="D5" s="345"/>
      <c r="E5" s="345"/>
      <c r="F5" s="345"/>
      <c r="G5" s="345"/>
      <c r="H5" s="345"/>
    </row>
    <row r="6" spans="1:8">
      <c r="A6" s="335"/>
      <c r="B6" s="258"/>
      <c r="C6" s="258"/>
      <c r="D6" s="258"/>
      <c r="E6" s="258"/>
      <c r="F6" s="258"/>
      <c r="G6" s="258"/>
    </row>
    <row r="7" spans="1:8">
      <c r="A7" s="335"/>
      <c r="B7" s="258"/>
      <c r="C7" s="258"/>
      <c r="D7" s="258"/>
      <c r="E7" s="258"/>
      <c r="F7" s="258"/>
      <c r="G7" s="258"/>
    </row>
    <row r="8" spans="1:8">
      <c r="A8" s="335"/>
      <c r="B8" s="258"/>
      <c r="C8" s="258"/>
      <c r="D8" s="258"/>
      <c r="E8" s="258"/>
      <c r="F8" s="258"/>
      <c r="G8" s="258"/>
    </row>
    <row r="9" spans="1:8">
      <c r="C9" s="344" t="s">
        <v>145</v>
      </c>
      <c r="D9" s="344"/>
      <c r="E9" s="344"/>
      <c r="F9" s="344"/>
      <c r="G9" s="344"/>
    </row>
    <row r="10" spans="1:8">
      <c r="C10" s="259" t="s">
        <v>246</v>
      </c>
      <c r="D10" s="259"/>
      <c r="E10" s="259" t="s">
        <v>236</v>
      </c>
      <c r="F10" s="259"/>
      <c r="G10" s="259" t="s">
        <v>246</v>
      </c>
    </row>
    <row r="11" spans="1:8" ht="15">
      <c r="C11" s="260" t="s">
        <v>232</v>
      </c>
      <c r="D11" s="261"/>
      <c r="E11" s="260" t="s">
        <v>232</v>
      </c>
      <c r="F11" s="261"/>
      <c r="G11" s="260" t="s">
        <v>144</v>
      </c>
    </row>
    <row r="13" spans="1:8">
      <c r="A13" s="262" t="s">
        <v>239</v>
      </c>
      <c r="B13" s="262"/>
    </row>
    <row r="14" spans="1:8">
      <c r="A14" s="262" t="s">
        <v>258</v>
      </c>
      <c r="B14" s="262"/>
      <c r="C14" s="263">
        <f>'Income Statement'!C23</f>
        <v>409</v>
      </c>
      <c r="D14" s="263"/>
      <c r="E14" s="263">
        <f>'Income Statement'!E23</f>
        <v>424</v>
      </c>
      <c r="F14" s="263"/>
      <c r="G14" s="263">
        <f>'Income Statement'!G23</f>
        <v>436</v>
      </c>
    </row>
    <row r="16" spans="1:8">
      <c r="A16" s="255" t="s">
        <v>147</v>
      </c>
    </row>
    <row r="17" spans="1:7" ht="18" customHeight="1"/>
    <row r="18" spans="1:7" ht="18" customHeight="1">
      <c r="A18" s="234" t="s">
        <v>244</v>
      </c>
      <c r="C18" s="257">
        <v>0</v>
      </c>
      <c r="D18" s="256"/>
      <c r="E18" s="257">
        <v>-11</v>
      </c>
      <c r="F18" s="256"/>
      <c r="G18" s="257">
        <v>0</v>
      </c>
    </row>
    <row r="19" spans="1:7" ht="16.5" customHeight="1">
      <c r="A19" s="234" t="s">
        <v>149</v>
      </c>
      <c r="B19" s="234"/>
      <c r="C19" s="264">
        <f>SUM(C18:C18)</f>
        <v>0</v>
      </c>
      <c r="D19" s="265"/>
      <c r="E19" s="264">
        <f>SUM(E18:E18)</f>
        <v>-11</v>
      </c>
      <c r="G19" s="264">
        <f>SUM(G18:G18)</f>
        <v>0</v>
      </c>
    </row>
    <row r="20" spans="1:7" ht="6" customHeight="1">
      <c r="A20" s="234"/>
      <c r="B20" s="234"/>
      <c r="C20" s="266"/>
      <c r="D20" s="266"/>
      <c r="E20" s="266"/>
      <c r="G20" s="266"/>
    </row>
    <row r="21" spans="1:7" ht="15" customHeight="1">
      <c r="A21" s="352" t="s">
        <v>240</v>
      </c>
      <c r="B21" s="234"/>
      <c r="C21" s="266"/>
      <c r="D21" s="266"/>
      <c r="E21" s="266"/>
      <c r="G21" s="266"/>
    </row>
    <row r="22" spans="1:7" ht="16.5" customHeight="1" thickBot="1">
      <c r="A22" s="352" t="s">
        <v>258</v>
      </c>
      <c r="B22" s="267"/>
      <c r="C22" s="268">
        <f>C14+C19</f>
        <v>409</v>
      </c>
      <c r="D22" s="269"/>
      <c r="E22" s="268">
        <f>E14+E19</f>
        <v>413</v>
      </c>
      <c r="F22" s="270"/>
      <c r="G22" s="268">
        <f>G14+G19</f>
        <v>436</v>
      </c>
    </row>
    <row r="23" spans="1:7" ht="16.5" customHeight="1" thickTop="1"/>
    <row r="24" spans="1:7">
      <c r="A24" s="335"/>
      <c r="B24" s="258"/>
      <c r="C24" s="258"/>
      <c r="D24" s="258"/>
      <c r="E24" s="258"/>
      <c r="F24" s="258"/>
      <c r="G24" s="258"/>
    </row>
    <row r="25" spans="1:7" ht="18" customHeight="1">
      <c r="C25" s="344" t="s">
        <v>145</v>
      </c>
      <c r="D25" s="344"/>
      <c r="E25" s="344"/>
      <c r="F25" s="344"/>
      <c r="G25" s="344"/>
    </row>
    <row r="26" spans="1:7">
      <c r="C26" s="259" t="s">
        <v>246</v>
      </c>
      <c r="D26" s="259"/>
      <c r="E26" s="259" t="s">
        <v>236</v>
      </c>
      <c r="F26" s="259"/>
      <c r="G26" s="259" t="s">
        <v>246</v>
      </c>
    </row>
    <row r="27" spans="1:7" ht="15">
      <c r="C27" s="260" t="s">
        <v>232</v>
      </c>
      <c r="D27" s="261"/>
      <c r="E27" s="260" t="s">
        <v>232</v>
      </c>
      <c r="F27" s="261"/>
      <c r="G27" s="260" t="s">
        <v>144</v>
      </c>
    </row>
    <row r="29" spans="1:7">
      <c r="A29" s="262" t="s">
        <v>165</v>
      </c>
      <c r="B29" s="262"/>
      <c r="C29" s="263">
        <f>'Income Statement'!C35</f>
        <v>239</v>
      </c>
      <c r="D29" s="263"/>
      <c r="E29" s="263">
        <f>'Income Statement'!E35</f>
        <v>249</v>
      </c>
      <c r="F29" s="263"/>
      <c r="G29" s="263">
        <f>'Income Statement'!G35</f>
        <v>241</v>
      </c>
    </row>
    <row r="31" spans="1:7">
      <c r="A31" s="255" t="s">
        <v>147</v>
      </c>
    </row>
    <row r="33" spans="1:8">
      <c r="A33" s="234" t="s">
        <v>237</v>
      </c>
      <c r="C33" s="257">
        <v>-10</v>
      </c>
      <c r="D33" s="256"/>
      <c r="E33" s="257">
        <v>-17</v>
      </c>
      <c r="F33" s="256"/>
      <c r="G33" s="257">
        <v>0</v>
      </c>
    </row>
    <row r="34" spans="1:8">
      <c r="A34" s="234" t="s">
        <v>129</v>
      </c>
      <c r="B34" s="234"/>
      <c r="C34" s="257">
        <v>3</v>
      </c>
      <c r="D34" s="256"/>
      <c r="E34" s="257">
        <v>-1</v>
      </c>
      <c r="F34" s="256"/>
      <c r="G34" s="257">
        <v>-3</v>
      </c>
    </row>
    <row r="35" spans="1:8">
      <c r="A35" s="234" t="s">
        <v>249</v>
      </c>
      <c r="B35" s="234"/>
      <c r="C35" s="257">
        <v>0</v>
      </c>
      <c r="D35" s="256"/>
      <c r="E35" s="257">
        <v>0</v>
      </c>
      <c r="F35" s="256"/>
      <c r="G35" s="257">
        <v>-6</v>
      </c>
    </row>
    <row r="36" spans="1:8">
      <c r="A36" s="234" t="s">
        <v>255</v>
      </c>
      <c r="B36" s="234"/>
      <c r="C36" s="257">
        <v>-4</v>
      </c>
      <c r="D36" s="256"/>
      <c r="E36" s="257">
        <v>0</v>
      </c>
      <c r="F36" s="256"/>
      <c r="G36" s="257">
        <v>0</v>
      </c>
    </row>
    <row r="37" spans="1:8">
      <c r="A37" s="234" t="s">
        <v>148</v>
      </c>
      <c r="C37" s="257">
        <v>0</v>
      </c>
      <c r="D37" s="256"/>
      <c r="E37" s="257">
        <v>-2</v>
      </c>
      <c r="F37" s="256"/>
      <c r="G37" s="257">
        <v>0</v>
      </c>
      <c r="H37" s="29"/>
    </row>
    <row r="38" spans="1:8">
      <c r="A38" s="234" t="s">
        <v>149</v>
      </c>
      <c r="B38" s="234"/>
      <c r="C38" s="264">
        <f>SUM(C33:C37)</f>
        <v>-11</v>
      </c>
      <c r="D38" s="265"/>
      <c r="E38" s="264">
        <f>SUM(E33:E37)</f>
        <v>-20</v>
      </c>
      <c r="G38" s="264">
        <f>SUM(G33:G37)</f>
        <v>-9</v>
      </c>
      <c r="H38" s="29"/>
    </row>
    <row r="39" spans="1:8">
      <c r="A39" s="234"/>
      <c r="B39" s="234"/>
      <c r="C39" s="266"/>
      <c r="D39" s="266"/>
      <c r="E39" s="266"/>
      <c r="G39" s="266"/>
      <c r="H39" s="21"/>
    </row>
    <row r="40" spans="1:8" ht="13.5" thickBot="1">
      <c r="A40" s="267" t="s">
        <v>259</v>
      </c>
      <c r="B40" s="267"/>
      <c r="C40" s="268">
        <f>C29+C38</f>
        <v>228</v>
      </c>
      <c r="D40" s="269"/>
      <c r="E40" s="268">
        <f>E29+E38</f>
        <v>229</v>
      </c>
      <c r="F40" s="270"/>
      <c r="G40" s="268">
        <f>G29+G38</f>
        <v>232</v>
      </c>
      <c r="H40" s="21"/>
    </row>
    <row r="41" spans="1:8" ht="13.5" thickTop="1"/>
    <row r="50" spans="8:8">
      <c r="H50" s="29"/>
    </row>
    <row r="51" spans="8:8">
      <c r="H51" s="29"/>
    </row>
    <row r="52" spans="8:8">
      <c r="H52" s="29"/>
    </row>
    <row r="53" spans="8:8">
      <c r="H53" s="29"/>
    </row>
    <row r="54" spans="8:8">
      <c r="H54" s="29"/>
    </row>
    <row r="55" spans="8:8">
      <c r="H55" s="29"/>
    </row>
    <row r="64" spans="8:8">
      <c r="H64" s="215"/>
    </row>
    <row r="68" spans="8:8" ht="15">
      <c r="H68" s="201"/>
    </row>
  </sheetData>
  <mergeCells count="7">
    <mergeCell ref="C25:G25"/>
    <mergeCell ref="A1:H1"/>
    <mergeCell ref="A2:H2"/>
    <mergeCell ref="A3:H3"/>
    <mergeCell ref="A4:H4"/>
    <mergeCell ref="A5:H5"/>
    <mergeCell ref="C9:G9"/>
  </mergeCells>
  <printOptions horizontalCentered="1"/>
  <pageMargins left="0.5" right="0.5" top="0.75" bottom="0.75" header="0.5" footer="0.5"/>
  <pageSetup scale="6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6"/>
  <sheetViews>
    <sheetView topLeftCell="A28" zoomScale="85" zoomScaleNormal="85" workbookViewId="0">
      <selection activeCell="C61" sqref="C61"/>
    </sheetView>
  </sheetViews>
  <sheetFormatPr defaultColWidth="25.33203125" defaultRowHeight="12.75"/>
  <cols>
    <col min="1" max="1" width="3.5" style="311" customWidth="1"/>
    <col min="2" max="2" width="98.5" style="311" customWidth="1"/>
    <col min="3" max="3" width="24.1640625" style="311" customWidth="1"/>
    <col min="4" max="4" width="2" style="311" customWidth="1"/>
    <col min="5" max="5" width="24.1640625" style="311" customWidth="1"/>
    <col min="6" max="6" width="2" style="311" customWidth="1"/>
    <col min="7" max="7" width="24.1640625" style="311" customWidth="1"/>
    <col min="8" max="8" width="3.33203125" style="311" customWidth="1"/>
    <col min="9" max="9" width="12" style="311" customWidth="1"/>
    <col min="10" max="16384" width="25.33203125" style="311"/>
  </cols>
  <sheetData>
    <row r="1" spans="1:7">
      <c r="A1" s="346" t="s">
        <v>59</v>
      </c>
      <c r="B1" s="346"/>
      <c r="C1" s="346"/>
      <c r="D1" s="346"/>
      <c r="E1" s="346"/>
      <c r="F1" s="346"/>
      <c r="G1" s="346"/>
    </row>
    <row r="2" spans="1:7">
      <c r="A2" s="347" t="s">
        <v>167</v>
      </c>
      <c r="B2" s="347"/>
      <c r="C2" s="347"/>
      <c r="D2" s="347"/>
      <c r="E2" s="347"/>
      <c r="F2" s="347"/>
      <c r="G2" s="347"/>
    </row>
    <row r="3" spans="1:7">
      <c r="A3" s="347" t="s">
        <v>52</v>
      </c>
      <c r="B3" s="347"/>
      <c r="C3" s="347"/>
      <c r="D3" s="347"/>
      <c r="E3" s="347"/>
      <c r="F3" s="347"/>
      <c r="G3" s="347"/>
    </row>
    <row r="4" spans="1:7" ht="13.5" customHeight="1"/>
    <row r="5" spans="1:7" s="312" customFormat="1" ht="17.25" customHeight="1">
      <c r="B5" s="312" t="s">
        <v>168</v>
      </c>
      <c r="C5" s="348" t="s">
        <v>85</v>
      </c>
      <c r="D5" s="348"/>
      <c r="E5" s="348"/>
      <c r="F5" s="348"/>
      <c r="G5" s="348"/>
    </row>
    <row r="6" spans="1:7" s="312" customFormat="1">
      <c r="B6" s="312" t="s">
        <v>168</v>
      </c>
      <c r="C6" s="259" t="s">
        <v>246</v>
      </c>
      <c r="D6" s="259"/>
      <c r="E6" s="259" t="s">
        <v>236</v>
      </c>
      <c r="F6" s="259"/>
      <c r="G6" s="259" t="s">
        <v>246</v>
      </c>
    </row>
    <row r="7" spans="1:7" s="312" customFormat="1" ht="15">
      <c r="B7" s="312" t="s">
        <v>168</v>
      </c>
      <c r="C7" s="260" t="s">
        <v>232</v>
      </c>
      <c r="D7" s="261"/>
      <c r="E7" s="260" t="s">
        <v>232</v>
      </c>
      <c r="F7" s="261"/>
      <c r="G7" s="260" t="s">
        <v>144</v>
      </c>
    </row>
    <row r="8" spans="1:7">
      <c r="A8" s="313" t="s">
        <v>19</v>
      </c>
    </row>
    <row r="9" spans="1:7">
      <c r="B9" s="313" t="s">
        <v>169</v>
      </c>
    </row>
    <row r="10" spans="1:7">
      <c r="B10" s="310" t="s">
        <v>170</v>
      </c>
    </row>
    <row r="11" spans="1:7">
      <c r="B11" s="314" t="s">
        <v>256</v>
      </c>
      <c r="C11" s="315">
        <v>1.66</v>
      </c>
      <c r="E11" s="315">
        <v>1.8</v>
      </c>
      <c r="G11" s="315">
        <v>2.1800000000000002</v>
      </c>
    </row>
    <row r="12" spans="1:7">
      <c r="B12" s="314" t="s">
        <v>171</v>
      </c>
      <c r="C12" s="316">
        <v>0.252</v>
      </c>
      <c r="E12" s="316">
        <v>0.27300000000000002</v>
      </c>
      <c r="G12" s="316">
        <v>0.28000000000000003</v>
      </c>
    </row>
    <row r="13" spans="1:7">
      <c r="B13" s="314" t="s">
        <v>172</v>
      </c>
      <c r="C13" s="316">
        <v>2.7E-2</v>
      </c>
      <c r="E13" s="316">
        <v>2.9000000000000001E-2</v>
      </c>
      <c r="G13" s="317">
        <v>2.5000000000000001E-2</v>
      </c>
    </row>
    <row r="14" spans="1:7">
      <c r="B14" s="314" t="s">
        <v>173</v>
      </c>
      <c r="C14" s="316">
        <v>1.2E-2</v>
      </c>
      <c r="E14" s="316">
        <v>1.6E-2</v>
      </c>
      <c r="G14" s="316">
        <v>1.2E-2</v>
      </c>
    </row>
    <row r="15" spans="1:7">
      <c r="B15" s="314" t="s">
        <v>174</v>
      </c>
    </row>
    <row r="16" spans="1:7">
      <c r="B16" s="314" t="s">
        <v>175</v>
      </c>
      <c r="C16" s="316">
        <v>0.315</v>
      </c>
      <c r="E16" s="316">
        <v>0.314</v>
      </c>
      <c r="G16" s="318">
        <v>0.28599999999999998</v>
      </c>
    </row>
    <row r="17" spans="2:7">
      <c r="B17" s="314" t="s">
        <v>176</v>
      </c>
      <c r="C17" s="316">
        <v>0.60599999999999998</v>
      </c>
      <c r="E17" s="316">
        <v>0.63300000000000001</v>
      </c>
      <c r="F17" s="319"/>
      <c r="G17" s="316">
        <v>0.60199999999999998</v>
      </c>
    </row>
    <row r="18" spans="2:7" ht="5.25" customHeight="1">
      <c r="C18" s="316"/>
      <c r="E18" s="316"/>
      <c r="G18" s="316"/>
    </row>
    <row r="19" spans="2:7">
      <c r="B19" s="310" t="s">
        <v>234</v>
      </c>
      <c r="C19" s="316"/>
      <c r="E19" s="316"/>
      <c r="F19" s="319"/>
      <c r="G19" s="316"/>
    </row>
    <row r="20" spans="2:7">
      <c r="B20" s="314" t="s">
        <v>256</v>
      </c>
      <c r="C20" s="315">
        <v>3.39</v>
      </c>
      <c r="E20" s="315">
        <v>3.86</v>
      </c>
      <c r="G20" s="320">
        <v>4.78</v>
      </c>
    </row>
    <row r="21" spans="2:7">
      <c r="B21" s="314" t="s">
        <v>171</v>
      </c>
      <c r="C21" s="316">
        <v>0.128</v>
      </c>
      <c r="E21" s="316">
        <v>0.13700000000000001</v>
      </c>
      <c r="F21" s="319"/>
      <c r="G21" s="318">
        <v>0.14299999999999999</v>
      </c>
    </row>
    <row r="22" spans="2:7">
      <c r="B22" s="314" t="s">
        <v>172</v>
      </c>
      <c r="C22" s="316">
        <v>2.5000000000000001E-2</v>
      </c>
      <c r="E22" s="316">
        <v>2.7E-2</v>
      </c>
      <c r="F22" s="319"/>
      <c r="G22" s="316">
        <v>2.5000000000000001E-2</v>
      </c>
    </row>
    <row r="23" spans="2:7">
      <c r="B23" s="314" t="s">
        <v>173</v>
      </c>
      <c r="C23" s="316">
        <v>6.0000000000000001E-3</v>
      </c>
      <c r="E23" s="316">
        <v>8.9999999999999993E-3</v>
      </c>
      <c r="G23" s="316">
        <v>6.0000000000000001E-3</v>
      </c>
    </row>
    <row r="24" spans="2:7">
      <c r="B24" s="314" t="s">
        <v>174</v>
      </c>
    </row>
    <row r="25" spans="2:7">
      <c r="B25" s="314" t="s">
        <v>175</v>
      </c>
      <c r="C25" s="316">
        <v>0.28599999999999998</v>
      </c>
      <c r="E25" s="316">
        <v>0.29099999999999998</v>
      </c>
      <c r="G25" s="321">
        <v>0.25600000000000001</v>
      </c>
    </row>
    <row r="26" spans="2:7">
      <c r="B26" s="314" t="s">
        <v>176</v>
      </c>
      <c r="C26" s="316">
        <v>0.44600000000000001</v>
      </c>
      <c r="E26" s="316">
        <v>0.46400000000000002</v>
      </c>
      <c r="G26" s="318">
        <v>0.43</v>
      </c>
    </row>
    <row r="27" spans="2:7" ht="6.75" customHeight="1">
      <c r="C27" s="316"/>
      <c r="E27" s="316"/>
      <c r="F27" s="319"/>
      <c r="G27" s="316"/>
    </row>
    <row r="28" spans="2:7">
      <c r="B28" s="310" t="s">
        <v>251</v>
      </c>
      <c r="C28" s="316"/>
      <c r="E28" s="316"/>
      <c r="G28" s="316"/>
    </row>
    <row r="29" spans="2:7">
      <c r="B29" s="314" t="s">
        <v>256</v>
      </c>
      <c r="C29" s="315">
        <v>0.94</v>
      </c>
      <c r="E29" s="315">
        <v>1.19</v>
      </c>
      <c r="G29" s="320">
        <v>1.8</v>
      </c>
    </row>
    <row r="30" spans="2:7">
      <c r="B30" s="314" t="s">
        <v>171</v>
      </c>
      <c r="C30" s="316">
        <v>0.161</v>
      </c>
      <c r="E30" s="316">
        <v>0.183</v>
      </c>
      <c r="G30" s="316">
        <v>0.19900000000000001</v>
      </c>
    </row>
    <row r="31" spans="2:7">
      <c r="B31" s="314" t="s">
        <v>172</v>
      </c>
      <c r="C31" s="316">
        <v>0.03</v>
      </c>
      <c r="E31" s="316">
        <v>2.9000000000000001E-2</v>
      </c>
      <c r="G31" s="318">
        <v>2.1000000000000001E-2</v>
      </c>
    </row>
    <row r="32" spans="2:7">
      <c r="B32" s="314" t="s">
        <v>173</v>
      </c>
      <c r="C32" s="316">
        <v>1.4999999999999999E-2</v>
      </c>
      <c r="E32" s="316">
        <v>2.4E-2</v>
      </c>
      <c r="G32" s="316">
        <v>0.02</v>
      </c>
    </row>
    <row r="33" spans="2:7">
      <c r="B33" s="314" t="s">
        <v>174</v>
      </c>
      <c r="G33" s="316"/>
    </row>
    <row r="34" spans="2:7">
      <c r="B34" s="314" t="s">
        <v>175</v>
      </c>
      <c r="C34" s="316">
        <v>0.29499999999999998</v>
      </c>
      <c r="E34" s="316">
        <v>0.28100000000000003</v>
      </c>
      <c r="F34" s="319"/>
      <c r="G34" s="317">
        <v>0.24199999999999999</v>
      </c>
    </row>
    <row r="35" spans="2:7">
      <c r="B35" s="314" t="s">
        <v>176</v>
      </c>
      <c r="C35" s="316">
        <v>0.501</v>
      </c>
      <c r="E35" s="316">
        <v>0.51800000000000002</v>
      </c>
      <c r="G35" s="321">
        <v>0.48199999999999998</v>
      </c>
    </row>
    <row r="36" spans="2:7" ht="6.75" customHeight="1">
      <c r="G36" s="321"/>
    </row>
    <row r="37" spans="2:7">
      <c r="B37" s="310" t="s">
        <v>177</v>
      </c>
      <c r="C37" s="316"/>
      <c r="E37" s="316"/>
      <c r="F37" s="319"/>
      <c r="G37" s="316"/>
    </row>
    <row r="38" spans="2:7">
      <c r="B38" s="314" t="s">
        <v>256</v>
      </c>
      <c r="C38" s="322">
        <v>5.99</v>
      </c>
      <c r="E38" s="322">
        <v>6.85</v>
      </c>
      <c r="F38" s="319"/>
      <c r="G38" s="320">
        <v>8.76</v>
      </c>
    </row>
    <row r="39" spans="2:7">
      <c r="B39" s="314" t="s">
        <v>178</v>
      </c>
      <c r="C39" s="323">
        <v>76.599999999999994</v>
      </c>
      <c r="D39" s="323"/>
      <c r="E39" s="323">
        <v>95.8</v>
      </c>
      <c r="F39" s="323"/>
      <c r="G39" s="323">
        <v>125</v>
      </c>
    </row>
    <row r="40" spans="2:7">
      <c r="B40" s="314" t="s">
        <v>171</v>
      </c>
      <c r="C40" s="317">
        <v>0.16800000000000001</v>
      </c>
      <c r="D40" s="323"/>
      <c r="E40" s="317">
        <v>0.18099999999999999</v>
      </c>
      <c r="F40" s="323"/>
      <c r="G40" s="316">
        <v>0.189</v>
      </c>
    </row>
    <row r="41" spans="2:7">
      <c r="B41" s="314" t="s">
        <v>172</v>
      </c>
      <c r="C41" s="317">
        <v>2.7E-2</v>
      </c>
      <c r="D41" s="317"/>
      <c r="E41" s="317">
        <v>2.8000000000000001E-2</v>
      </c>
      <c r="F41" s="317"/>
      <c r="G41" s="318">
        <v>2.4E-2</v>
      </c>
    </row>
    <row r="42" spans="2:7">
      <c r="B42" s="314" t="s">
        <v>173</v>
      </c>
      <c r="C42" s="316">
        <v>8.9999999999999993E-3</v>
      </c>
      <c r="E42" s="316">
        <v>1.2999999999999999E-2</v>
      </c>
      <c r="G42" s="316">
        <v>1.0999999999999999E-2</v>
      </c>
    </row>
    <row r="43" spans="2:7" ht="6.75" customHeight="1">
      <c r="G43" s="317"/>
    </row>
    <row r="44" spans="2:7">
      <c r="B44" s="310" t="s">
        <v>179</v>
      </c>
      <c r="F44" s="319"/>
      <c r="G44" s="317"/>
    </row>
    <row r="45" spans="2:7">
      <c r="B45" s="314" t="s">
        <v>180</v>
      </c>
      <c r="C45" s="324">
        <v>284764</v>
      </c>
      <c r="E45" s="324">
        <v>369680</v>
      </c>
      <c r="G45" s="325">
        <v>422658</v>
      </c>
    </row>
    <row r="46" spans="2:7">
      <c r="B46" s="314" t="s">
        <v>256</v>
      </c>
      <c r="C46" s="326">
        <v>3.2</v>
      </c>
      <c r="D46" s="327"/>
      <c r="E46" s="326">
        <v>4.4000000000000004</v>
      </c>
      <c r="F46" s="327"/>
      <c r="G46" s="326">
        <v>5.0999999999999996</v>
      </c>
    </row>
    <row r="47" spans="2:7">
      <c r="B47" s="314" t="s">
        <v>257</v>
      </c>
      <c r="C47" s="316">
        <v>0.68500000000000005</v>
      </c>
      <c r="D47" s="327"/>
      <c r="E47" s="316">
        <v>0.67800000000000005</v>
      </c>
      <c r="F47" s="327"/>
      <c r="G47" s="316">
        <v>0.72499999999999998</v>
      </c>
    </row>
    <row r="48" spans="2:7" ht="7.5" customHeight="1">
      <c r="F48" s="324"/>
    </row>
    <row r="49" spans="2:7">
      <c r="B49" s="313" t="s">
        <v>181</v>
      </c>
    </row>
    <row r="50" spans="2:7">
      <c r="B50" s="310" t="s">
        <v>182</v>
      </c>
      <c r="C50" s="315"/>
      <c r="E50" s="315"/>
      <c r="G50" s="324"/>
    </row>
    <row r="51" spans="2:7">
      <c r="B51" s="311" t="s">
        <v>183</v>
      </c>
      <c r="C51" s="328">
        <v>13.8</v>
      </c>
      <c r="E51" s="328">
        <v>14.9</v>
      </c>
      <c r="G51" s="323">
        <v>18.5</v>
      </c>
    </row>
    <row r="52" spans="2:7">
      <c r="B52" s="329" t="s">
        <v>184</v>
      </c>
      <c r="C52" s="316">
        <v>0.214</v>
      </c>
      <c r="D52" s="316"/>
      <c r="E52" s="316">
        <v>0.19600000000000001</v>
      </c>
      <c r="F52" s="316"/>
      <c r="G52" s="318">
        <v>0.223</v>
      </c>
    </row>
    <row r="53" spans="2:7">
      <c r="B53" s="329" t="s">
        <v>185</v>
      </c>
      <c r="C53" s="316">
        <v>5.1999999999999998E-2</v>
      </c>
      <c r="D53" s="316"/>
      <c r="E53" s="316">
        <v>5.6000000000000001E-2</v>
      </c>
      <c r="F53" s="316"/>
      <c r="G53" s="318">
        <v>4.1000000000000002E-2</v>
      </c>
    </row>
    <row r="54" spans="2:7">
      <c r="B54" s="329" t="s">
        <v>252</v>
      </c>
      <c r="C54" s="316">
        <v>7.0000000000000001E-3</v>
      </c>
      <c r="D54" s="316"/>
      <c r="E54" s="320">
        <v>0</v>
      </c>
      <c r="F54" s="316"/>
      <c r="G54" s="320">
        <v>0</v>
      </c>
    </row>
    <row r="55" spans="2:7" ht="8.25" customHeight="1">
      <c r="F55" s="315"/>
      <c r="G55" s="328"/>
    </row>
    <row r="56" spans="2:7">
      <c r="B56" s="310" t="s">
        <v>186</v>
      </c>
    </row>
    <row r="57" spans="2:7">
      <c r="B57" s="311" t="s">
        <v>187</v>
      </c>
      <c r="G57" s="316"/>
    </row>
    <row r="58" spans="2:7">
      <c r="B58" s="314" t="s">
        <v>188</v>
      </c>
      <c r="C58" s="324">
        <v>371230</v>
      </c>
      <c r="E58" s="324">
        <v>431154</v>
      </c>
      <c r="F58" s="319"/>
      <c r="G58" s="325">
        <v>491968</v>
      </c>
    </row>
    <row r="59" spans="2:7">
      <c r="B59" s="314" t="s">
        <v>189</v>
      </c>
      <c r="C59" s="324">
        <v>70211</v>
      </c>
      <c r="E59" s="324">
        <v>92616</v>
      </c>
      <c r="F59" s="319"/>
      <c r="G59" s="325">
        <v>65716</v>
      </c>
    </row>
    <row r="60" spans="2:7" ht="9" customHeight="1"/>
    <row r="61" spans="2:7">
      <c r="B61" s="310" t="s">
        <v>190</v>
      </c>
      <c r="G61" s="324"/>
    </row>
    <row r="62" spans="2:7">
      <c r="B62" s="314" t="s">
        <v>191</v>
      </c>
      <c r="G62" s="324"/>
    </row>
    <row r="63" spans="2:7">
      <c r="B63" s="329" t="s">
        <v>192</v>
      </c>
      <c r="C63" s="325">
        <v>384</v>
      </c>
      <c r="D63" s="325"/>
      <c r="E63" s="325">
        <v>346</v>
      </c>
      <c r="F63" s="325"/>
      <c r="G63" s="325">
        <v>416</v>
      </c>
    </row>
    <row r="64" spans="2:7">
      <c r="B64" s="329" t="s">
        <v>193</v>
      </c>
      <c r="C64" s="325">
        <v>5009</v>
      </c>
      <c r="D64" s="325"/>
      <c r="E64" s="325">
        <v>6951</v>
      </c>
      <c r="F64" s="325"/>
      <c r="G64" s="325">
        <v>15511</v>
      </c>
    </row>
    <row r="65" spans="1:7" ht="9" customHeight="1">
      <c r="F65" s="315"/>
      <c r="G65" s="325"/>
    </row>
    <row r="66" spans="1:7">
      <c r="A66" s="313" t="s">
        <v>194</v>
      </c>
      <c r="C66" s="330"/>
      <c r="E66" s="330"/>
      <c r="F66" s="324"/>
      <c r="G66" s="331"/>
    </row>
    <row r="67" spans="1:7">
      <c r="A67" s="313"/>
      <c r="B67" s="311" t="s">
        <v>195</v>
      </c>
      <c r="C67" s="330"/>
      <c r="E67" s="330"/>
      <c r="F67" s="324"/>
      <c r="G67" s="331"/>
    </row>
    <row r="68" spans="1:7">
      <c r="A68" s="313"/>
      <c r="B68" s="314" t="s">
        <v>196</v>
      </c>
      <c r="C68" s="330">
        <v>17</v>
      </c>
      <c r="E68" s="330">
        <v>15</v>
      </c>
      <c r="F68" s="324"/>
      <c r="G68" s="331">
        <v>16</v>
      </c>
    </row>
    <row r="69" spans="1:7">
      <c r="A69" s="313"/>
      <c r="B69" s="314" t="s">
        <v>197</v>
      </c>
      <c r="C69" s="330">
        <v>1</v>
      </c>
      <c r="E69" s="320">
        <v>0</v>
      </c>
      <c r="F69" s="324"/>
      <c r="G69" s="331">
        <v>2</v>
      </c>
    </row>
    <row r="70" spans="1:7" ht="6.75" customHeight="1">
      <c r="B70" s="330"/>
      <c r="C70" s="332"/>
      <c r="D70" s="325"/>
      <c r="E70" s="332"/>
      <c r="F70" s="325"/>
      <c r="G70" s="330"/>
    </row>
    <row r="71" spans="1:7">
      <c r="A71" s="313"/>
      <c r="B71" s="311" t="s">
        <v>198</v>
      </c>
      <c r="C71" s="330"/>
      <c r="E71" s="330"/>
      <c r="F71" s="324"/>
      <c r="G71" s="331"/>
    </row>
    <row r="72" spans="1:7">
      <c r="A72" s="313"/>
      <c r="B72" s="314" t="s">
        <v>199</v>
      </c>
      <c r="C72" s="330">
        <v>40</v>
      </c>
      <c r="E72" s="330">
        <v>29</v>
      </c>
      <c r="F72" s="324"/>
      <c r="G72" s="331">
        <v>33</v>
      </c>
    </row>
    <row r="73" spans="1:7">
      <c r="A73" s="313"/>
      <c r="B73" s="314" t="s">
        <v>200</v>
      </c>
      <c r="C73" s="330">
        <v>4</v>
      </c>
      <c r="E73" s="330">
        <v>2</v>
      </c>
      <c r="F73" s="324"/>
      <c r="G73" s="331">
        <v>5</v>
      </c>
    </row>
    <row r="74" spans="1:7" ht="6.75" customHeight="1">
      <c r="B74" s="330"/>
      <c r="C74" s="332"/>
      <c r="D74" s="325"/>
      <c r="E74" s="332"/>
      <c r="F74" s="325"/>
      <c r="G74" s="330"/>
    </row>
    <row r="75" spans="1:7">
      <c r="A75" s="313"/>
      <c r="B75" s="311" t="s">
        <v>201</v>
      </c>
      <c r="C75" s="330"/>
      <c r="E75" s="330"/>
      <c r="F75" s="324"/>
      <c r="G75" s="331"/>
    </row>
    <row r="76" spans="1:7">
      <c r="A76" s="313"/>
      <c r="B76" s="314" t="s">
        <v>202</v>
      </c>
      <c r="C76" s="332">
        <v>2610</v>
      </c>
      <c r="D76" s="325"/>
      <c r="E76" s="332">
        <v>2636</v>
      </c>
      <c r="F76" s="325"/>
      <c r="G76" s="332">
        <v>2717</v>
      </c>
    </row>
    <row r="77" spans="1:7">
      <c r="A77" s="313"/>
      <c r="B77" s="314" t="s">
        <v>203</v>
      </c>
      <c r="C77" s="332">
        <v>754</v>
      </c>
      <c r="D77" s="325"/>
      <c r="E77" s="332">
        <v>759</v>
      </c>
      <c r="F77" s="325"/>
      <c r="G77" s="332">
        <v>771</v>
      </c>
    </row>
    <row r="78" spans="1:7" ht="7.5" customHeight="1">
      <c r="B78" s="330"/>
      <c r="G78" s="325"/>
    </row>
    <row r="79" spans="1:7">
      <c r="A79" s="313" t="s">
        <v>204</v>
      </c>
      <c r="C79" s="330"/>
      <c r="E79" s="330"/>
      <c r="G79" s="332"/>
    </row>
    <row r="80" spans="1:7">
      <c r="B80" s="311" t="s">
        <v>205</v>
      </c>
      <c r="C80" s="306">
        <v>31</v>
      </c>
      <c r="D80" s="306"/>
      <c r="E80" s="306">
        <v>77</v>
      </c>
      <c r="F80" s="306"/>
      <c r="G80" s="306">
        <v>35</v>
      </c>
    </row>
    <row r="81" spans="2:7">
      <c r="B81" s="311" t="s">
        <v>206</v>
      </c>
      <c r="C81" s="306">
        <v>523</v>
      </c>
      <c r="D81" s="306"/>
      <c r="E81" s="306">
        <v>529</v>
      </c>
      <c r="F81" s="306"/>
      <c r="G81" s="306">
        <v>473</v>
      </c>
    </row>
    <row r="82" spans="2:7">
      <c r="B82" s="330"/>
      <c r="C82" s="333"/>
      <c r="E82" s="333"/>
    </row>
    <row r="83" spans="2:7">
      <c r="C83" s="334"/>
      <c r="E83" s="334"/>
      <c r="G83" s="330"/>
    </row>
    <row r="84" spans="2:7">
      <c r="G84" s="306"/>
    </row>
    <row r="85" spans="2:7">
      <c r="G85" s="306"/>
    </row>
    <row r="86" spans="2:7">
      <c r="G86" s="333"/>
    </row>
  </sheetData>
  <mergeCells count="4">
    <mergeCell ref="A1:G1"/>
    <mergeCell ref="A2:G2"/>
    <mergeCell ref="A3:G3"/>
    <mergeCell ref="C5:G5"/>
  </mergeCells>
  <printOptions horizontalCentered="1" verticalCentered="1"/>
  <pageMargins left="0.75" right="0.75" top="0.5" bottom="0.52" header="0.5" footer="0.5"/>
  <pageSetup scale="53"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K61"/>
  <sheetViews>
    <sheetView topLeftCell="A16" workbookViewId="0">
      <selection activeCell="A31" sqref="A31"/>
    </sheetView>
  </sheetViews>
  <sheetFormatPr defaultColWidth="13.1640625" defaultRowHeight="12.75"/>
  <cols>
    <col min="1" max="1" width="67.6640625" style="1" customWidth="1"/>
    <col min="2" max="2" width="1.33203125" style="13" customWidth="1"/>
    <col min="3" max="3" width="21" style="1" bestFit="1" customWidth="1"/>
    <col min="4" max="4" width="1.83203125" style="1" customWidth="1"/>
    <col min="5" max="5" width="21" style="1" bestFit="1" customWidth="1"/>
    <col min="6" max="6" width="1.83203125" style="1" customWidth="1"/>
    <col min="7" max="16384" width="13.1640625" style="1"/>
  </cols>
  <sheetData>
    <row r="1" spans="1:6" ht="12.95" customHeight="1">
      <c r="A1" s="350" t="s">
        <v>59</v>
      </c>
      <c r="B1" s="350"/>
      <c r="C1" s="350"/>
      <c r="D1" s="350"/>
      <c r="E1" s="350"/>
      <c r="F1" s="350"/>
    </row>
    <row r="2" spans="1:6" ht="12.95" customHeight="1">
      <c r="A2" s="351" t="s">
        <v>64</v>
      </c>
      <c r="B2" s="351"/>
      <c r="C2" s="351"/>
      <c r="D2" s="351"/>
      <c r="E2" s="351"/>
      <c r="F2" s="351"/>
    </row>
    <row r="3" spans="1:6" ht="12.95" customHeight="1">
      <c r="A3" s="351" t="s">
        <v>51</v>
      </c>
      <c r="B3" s="351"/>
      <c r="C3" s="351"/>
      <c r="D3" s="351"/>
      <c r="E3" s="351"/>
      <c r="F3" s="351"/>
    </row>
    <row r="4" spans="1:6">
      <c r="A4" s="351" t="s">
        <v>52</v>
      </c>
      <c r="B4" s="351"/>
      <c r="C4" s="351"/>
      <c r="D4" s="351"/>
      <c r="E4" s="351"/>
      <c r="F4" s="351"/>
    </row>
    <row r="5" spans="1:6">
      <c r="A5" s="34"/>
      <c r="B5" s="34"/>
      <c r="C5" s="34"/>
      <c r="D5" s="34"/>
      <c r="E5" s="34"/>
      <c r="F5" s="34"/>
    </row>
    <row r="6" spans="1:6" ht="19.5" customHeight="1">
      <c r="B6" s="5"/>
      <c r="C6" s="349" t="s">
        <v>98</v>
      </c>
      <c r="D6" s="349"/>
      <c r="E6" s="349"/>
      <c r="F6" s="349"/>
    </row>
    <row r="7" spans="1:6" ht="16.5" customHeight="1">
      <c r="B7" s="5"/>
      <c r="C7" s="36" t="s">
        <v>1</v>
      </c>
      <c r="D7" s="17"/>
      <c r="E7" s="36" t="s">
        <v>1</v>
      </c>
      <c r="F7" s="17"/>
    </row>
    <row r="8" spans="1:6" ht="16.5" customHeight="1">
      <c r="B8" s="5"/>
      <c r="C8" s="30" t="s">
        <v>49</v>
      </c>
      <c r="D8" s="7"/>
      <c r="E8" s="30" t="s">
        <v>45</v>
      </c>
      <c r="F8" s="7"/>
    </row>
    <row r="9" spans="1:6" ht="15" customHeight="1">
      <c r="A9" s="8" t="s">
        <v>18</v>
      </c>
      <c r="B9" s="5"/>
      <c r="C9" s="37"/>
      <c r="E9" s="37"/>
    </row>
    <row r="10" spans="1:6" ht="15" customHeight="1">
      <c r="A10" s="1" t="s">
        <v>19</v>
      </c>
      <c r="B10" s="5"/>
      <c r="C10" s="24">
        <v>3380</v>
      </c>
      <c r="D10" s="24"/>
      <c r="E10" s="24">
        <v>2686.8</v>
      </c>
      <c r="F10" s="24"/>
    </row>
    <row r="11" spans="1:6" ht="15" customHeight="1">
      <c r="A11" s="13" t="s">
        <v>80</v>
      </c>
      <c r="B11" s="9"/>
      <c r="C11" s="3"/>
      <c r="D11" s="3"/>
      <c r="E11" s="3"/>
      <c r="F11" s="3"/>
    </row>
    <row r="12" spans="1:6" ht="15" customHeight="1">
      <c r="A12" s="1" t="s">
        <v>30</v>
      </c>
      <c r="B12" s="9"/>
      <c r="C12" s="3">
        <v>-1752.3</v>
      </c>
      <c r="D12" s="3"/>
      <c r="E12" s="3">
        <v>-1055.8</v>
      </c>
      <c r="F12" s="3"/>
    </row>
    <row r="13" spans="1:6" ht="15" customHeight="1">
      <c r="A13" s="1" t="s">
        <v>31</v>
      </c>
      <c r="B13" s="9"/>
      <c r="C13" s="3">
        <v>-447.8</v>
      </c>
      <c r="D13" s="3"/>
      <c r="E13" s="3">
        <v>-576.20000000000005</v>
      </c>
      <c r="F13" s="3"/>
    </row>
    <row r="14" spans="1:6" ht="18.75" customHeight="1">
      <c r="A14" s="1" t="s">
        <v>20</v>
      </c>
      <c r="B14" s="9"/>
      <c r="C14" s="28">
        <f>SUM(C12:C13)</f>
        <v>-2200.1</v>
      </c>
      <c r="D14" s="26"/>
      <c r="E14" s="28">
        <f>SUM(E12:E13)</f>
        <v>-1632</v>
      </c>
      <c r="F14" s="26"/>
    </row>
    <row r="15" spans="1:6" ht="15" customHeight="1">
      <c r="A15" s="1" t="s">
        <v>94</v>
      </c>
      <c r="B15" s="9"/>
      <c r="C15" s="18"/>
      <c r="D15" s="18"/>
      <c r="E15" s="18"/>
      <c r="F15" s="18"/>
    </row>
    <row r="16" spans="1:6" ht="15" customHeight="1">
      <c r="A16" s="1" t="s">
        <v>95</v>
      </c>
      <c r="B16" s="9"/>
      <c r="C16" s="3">
        <f>+C14+C10</f>
        <v>1179.9000000000001</v>
      </c>
      <c r="D16" s="26"/>
      <c r="E16" s="3">
        <f>+E14+E10</f>
        <v>1054.8000000000002</v>
      </c>
      <c r="F16" s="26"/>
    </row>
    <row r="17" spans="1:6" ht="15" customHeight="1">
      <c r="B17" s="5"/>
      <c r="C17" s="24"/>
      <c r="D17" s="24"/>
      <c r="E17" s="24"/>
      <c r="F17" s="24"/>
    </row>
    <row r="18" spans="1:6" ht="15" customHeight="1">
      <c r="A18" s="1" t="s">
        <v>92</v>
      </c>
      <c r="B18" s="5"/>
      <c r="C18" s="3">
        <v>341.2</v>
      </c>
      <c r="D18" s="3"/>
      <c r="E18" s="3">
        <v>344.5</v>
      </c>
      <c r="F18" s="3"/>
    </row>
    <row r="19" spans="1:6" ht="15" customHeight="1">
      <c r="A19" s="1" t="s">
        <v>93</v>
      </c>
      <c r="B19" s="5"/>
      <c r="C19" s="3">
        <v>126.2</v>
      </c>
      <c r="D19" s="3"/>
      <c r="E19" s="3">
        <v>119</v>
      </c>
      <c r="F19" s="3"/>
    </row>
    <row r="20" spans="1:6" ht="15" customHeight="1">
      <c r="A20" s="1" t="s">
        <v>50</v>
      </c>
      <c r="B20" s="5"/>
      <c r="C20" s="20">
        <v>5.2</v>
      </c>
      <c r="D20" s="3"/>
      <c r="E20" s="20">
        <v>2.4</v>
      </c>
      <c r="F20" s="3"/>
    </row>
    <row r="21" spans="1:6" s="8" customFormat="1" ht="15" customHeight="1"/>
    <row r="22" spans="1:6" s="8" customFormat="1" ht="15" customHeight="1">
      <c r="A22" s="8" t="s">
        <v>91</v>
      </c>
      <c r="B22" s="9"/>
      <c r="C22" s="18"/>
      <c r="D22" s="18"/>
      <c r="E22" s="18"/>
      <c r="F22" s="18"/>
    </row>
    <row r="23" spans="1:6" s="8" customFormat="1" ht="15" customHeight="1">
      <c r="A23" s="8" t="s">
        <v>53</v>
      </c>
      <c r="B23" s="9"/>
      <c r="C23" s="20">
        <f>+C16+C18+C19+C20</f>
        <v>1652.5000000000002</v>
      </c>
      <c r="D23" s="26"/>
      <c r="E23" s="20">
        <f>+E16+E18+E19+E20</f>
        <v>1520.7000000000003</v>
      </c>
      <c r="F23" s="26"/>
    </row>
    <row r="24" spans="1:6" ht="15" customHeight="1">
      <c r="A24" s="8" t="s">
        <v>21</v>
      </c>
      <c r="B24" s="10"/>
      <c r="C24" s="31"/>
      <c r="D24" s="31"/>
      <c r="E24" s="31"/>
      <c r="F24" s="31"/>
    </row>
    <row r="25" spans="1:6" ht="15" customHeight="1">
      <c r="A25" s="1" t="s">
        <v>22</v>
      </c>
      <c r="B25" s="10"/>
      <c r="C25" s="3">
        <v>468.1</v>
      </c>
      <c r="D25" s="3"/>
      <c r="E25" s="3">
        <v>446.6</v>
      </c>
      <c r="F25" s="3"/>
    </row>
    <row r="26" spans="1:6" ht="15" customHeight="1">
      <c r="A26" s="1" t="s">
        <v>23</v>
      </c>
      <c r="B26" s="5"/>
      <c r="C26" s="1">
        <v>20.5</v>
      </c>
      <c r="E26" s="1">
        <v>31.1</v>
      </c>
    </row>
    <row r="27" spans="1:6" ht="15" customHeight="1">
      <c r="A27" s="1" t="s">
        <v>24</v>
      </c>
      <c r="B27" s="5"/>
      <c r="C27" s="1">
        <v>116.6</v>
      </c>
      <c r="E27" s="1">
        <v>120</v>
      </c>
    </row>
    <row r="28" spans="1:6" ht="15" customHeight="1">
      <c r="A28" s="1" t="s">
        <v>25</v>
      </c>
      <c r="B28" s="5"/>
      <c r="C28" s="3">
        <v>89.1</v>
      </c>
      <c r="D28" s="3"/>
      <c r="E28" s="3">
        <v>94</v>
      </c>
      <c r="F28" s="3"/>
    </row>
    <row r="29" spans="1:6" ht="15" customHeight="1">
      <c r="A29" s="1" t="s">
        <v>27</v>
      </c>
      <c r="B29" s="5"/>
      <c r="C29" s="1">
        <v>69.099999999999994</v>
      </c>
      <c r="E29" s="1">
        <v>76.099999999999994</v>
      </c>
    </row>
    <row r="30" spans="1:6" ht="15" customHeight="1">
      <c r="A30" s="1" t="s">
        <v>26</v>
      </c>
      <c r="B30" s="5"/>
      <c r="C30" s="1">
        <v>72.599999999999994</v>
      </c>
      <c r="E30" s="1">
        <v>69.400000000000006</v>
      </c>
    </row>
    <row r="31" spans="1:6" ht="15" customHeight="1">
      <c r="A31" s="1" t="s">
        <v>47</v>
      </c>
      <c r="B31" s="5"/>
      <c r="C31" s="1">
        <v>28.9</v>
      </c>
      <c r="E31" s="1">
        <v>28.9</v>
      </c>
    </row>
    <row r="32" spans="1:6" ht="15" customHeight="1">
      <c r="A32" s="1" t="s">
        <v>86</v>
      </c>
      <c r="B32" s="5"/>
      <c r="C32" s="1">
        <v>25.4</v>
      </c>
      <c r="E32" s="1">
        <v>0</v>
      </c>
    </row>
    <row r="33" spans="1:11" ht="15" customHeight="1">
      <c r="A33" s="1" t="s">
        <v>44</v>
      </c>
      <c r="B33" s="12"/>
      <c r="C33" s="20">
        <v>76.099999999999994</v>
      </c>
      <c r="D33" s="26"/>
      <c r="E33" s="20">
        <f>110.9+1.9</f>
        <v>112.80000000000001</v>
      </c>
      <c r="F33" s="26"/>
    </row>
    <row r="34" spans="1:11" s="8" customFormat="1" ht="15" customHeight="1">
      <c r="A34" s="1" t="s">
        <v>48</v>
      </c>
      <c r="B34" s="9"/>
      <c r="C34" s="28">
        <f>SUM(C25:C33)</f>
        <v>966.40000000000009</v>
      </c>
      <c r="D34" s="3"/>
      <c r="E34" s="28">
        <f>SUM(E25:E33)</f>
        <v>978.90000000000009</v>
      </c>
      <c r="F34" s="3"/>
    </row>
    <row r="35" spans="1:11" s="8" customFormat="1" ht="15" customHeight="1">
      <c r="A35" s="1"/>
      <c r="B35" s="9"/>
      <c r="C35" s="3"/>
      <c r="D35" s="3"/>
      <c r="E35" s="3"/>
      <c r="F35" s="3"/>
    </row>
    <row r="36" spans="1:11" s="3" customFormat="1" ht="15" customHeight="1">
      <c r="A36" s="3" t="s">
        <v>33</v>
      </c>
      <c r="B36" s="11"/>
      <c r="C36" s="3">
        <f>C23-C34</f>
        <v>686.10000000000014</v>
      </c>
      <c r="E36" s="3">
        <f>E23-E34</f>
        <v>541.80000000000018</v>
      </c>
      <c r="F36" s="1"/>
    </row>
    <row r="37" spans="1:11" s="3" customFormat="1" ht="16.5" customHeight="1">
      <c r="B37" s="11"/>
      <c r="D37" s="1"/>
      <c r="F37" s="1"/>
    </row>
    <row r="38" spans="1:11" s="3" customFormat="1" ht="16.5" customHeight="1">
      <c r="A38" s="3" t="s">
        <v>84</v>
      </c>
      <c r="B38" s="11"/>
      <c r="D38" s="1"/>
      <c r="F38" s="1"/>
    </row>
    <row r="39" spans="1:11" ht="15" customHeight="1">
      <c r="A39" s="1" t="s">
        <v>54</v>
      </c>
      <c r="B39" s="5"/>
      <c r="C39" s="1">
        <v>29.8</v>
      </c>
      <c r="E39" s="1">
        <v>39.200000000000003</v>
      </c>
    </row>
    <row r="40" spans="1:11" ht="15" customHeight="1">
      <c r="A40" s="1" t="s">
        <v>55</v>
      </c>
      <c r="B40" s="5"/>
      <c r="C40" s="3">
        <v>-119</v>
      </c>
      <c r="D40" s="3"/>
      <c r="E40" s="3">
        <v>-161.19999999999999</v>
      </c>
      <c r="F40" s="3"/>
    </row>
    <row r="41" spans="1:11" ht="15" customHeight="1">
      <c r="A41" s="1" t="s">
        <v>67</v>
      </c>
      <c r="B41" s="5"/>
      <c r="C41" s="3">
        <v>10.1</v>
      </c>
      <c r="D41" s="3"/>
      <c r="E41" s="3">
        <v>3</v>
      </c>
      <c r="F41" s="3"/>
    </row>
    <row r="42" spans="1:11" ht="15" customHeight="1">
      <c r="A42" s="1" t="s">
        <v>87</v>
      </c>
      <c r="B42" s="5"/>
      <c r="C42" s="3">
        <v>1</v>
      </c>
      <c r="D42" s="3"/>
      <c r="E42" s="3">
        <v>-0.9</v>
      </c>
      <c r="F42" s="3"/>
    </row>
    <row r="43" spans="1:11" ht="15" customHeight="1">
      <c r="A43" s="1" t="s">
        <v>56</v>
      </c>
      <c r="B43" s="5"/>
      <c r="C43" s="3">
        <v>-57.9</v>
      </c>
      <c r="D43" s="3"/>
      <c r="E43" s="3">
        <v>51.8</v>
      </c>
      <c r="F43" s="3"/>
    </row>
    <row r="44" spans="1:11">
      <c r="A44" s="35" t="s">
        <v>99</v>
      </c>
      <c r="B44" s="5"/>
      <c r="C44" s="3">
        <v>-42.2</v>
      </c>
      <c r="D44" s="3"/>
      <c r="E44" s="3">
        <v>0</v>
      </c>
      <c r="F44" s="21"/>
      <c r="G44" s="3"/>
      <c r="K44" s="3"/>
    </row>
    <row r="45" spans="1:11" ht="15" customHeight="1">
      <c r="A45" s="1" t="s">
        <v>65</v>
      </c>
      <c r="B45" s="5"/>
      <c r="C45" s="3">
        <v>0</v>
      </c>
      <c r="D45" s="3"/>
      <c r="E45" s="3">
        <v>15.2</v>
      </c>
      <c r="F45" s="3"/>
    </row>
    <row r="46" spans="1:11" ht="15" customHeight="1">
      <c r="A46" s="3" t="s">
        <v>57</v>
      </c>
      <c r="B46" s="5"/>
      <c r="C46" s="28">
        <f>SUM(C39:C45)</f>
        <v>-178.2</v>
      </c>
      <c r="D46" s="3"/>
      <c r="E46" s="28">
        <f>SUM(E39:E45)</f>
        <v>-52.899999999999991</v>
      </c>
      <c r="F46" s="3"/>
    </row>
    <row r="47" spans="1:11" ht="15" customHeight="1">
      <c r="B47" s="5"/>
      <c r="C47" s="3"/>
      <c r="D47" s="3"/>
      <c r="E47" s="3"/>
      <c r="F47" s="3"/>
    </row>
    <row r="48" spans="1:11" ht="15" customHeight="1">
      <c r="A48" s="1" t="s">
        <v>58</v>
      </c>
      <c r="B48" s="5"/>
      <c r="C48" s="20">
        <v>-0.8</v>
      </c>
      <c r="D48" s="26"/>
      <c r="E48" s="20">
        <v>-0.9</v>
      </c>
      <c r="F48" s="26"/>
    </row>
    <row r="49" spans="1:6" ht="15" customHeight="1">
      <c r="A49" s="1" t="s">
        <v>42</v>
      </c>
      <c r="B49" s="5"/>
      <c r="C49" s="3">
        <f>C36+C46+C48</f>
        <v>507.10000000000014</v>
      </c>
      <c r="D49" s="3"/>
      <c r="E49" s="3">
        <f>E36+E46+E48</f>
        <v>488.00000000000023</v>
      </c>
      <c r="F49" s="3"/>
    </row>
    <row r="50" spans="1:6" s="8" customFormat="1" ht="15" customHeight="1">
      <c r="A50" s="1" t="s">
        <v>34</v>
      </c>
      <c r="B50" s="5"/>
      <c r="C50" s="20">
        <v>192.1</v>
      </c>
      <c r="D50" s="26"/>
      <c r="E50" s="20">
        <v>151.69999999999999</v>
      </c>
      <c r="F50" s="26"/>
    </row>
    <row r="51" spans="1:6" s="8" customFormat="1" ht="15" customHeight="1" thickBot="1">
      <c r="A51" s="8" t="s">
        <v>32</v>
      </c>
      <c r="B51" s="9"/>
      <c r="C51" s="33">
        <f>+C49-C50</f>
        <v>315.00000000000011</v>
      </c>
      <c r="D51" s="38"/>
      <c r="E51" s="33">
        <f>+E49-E50</f>
        <v>336.30000000000024</v>
      </c>
      <c r="F51" s="38"/>
    </row>
    <row r="52" spans="1:6" ht="15" customHeight="1" thickTop="1">
      <c r="B52" s="5"/>
      <c r="C52" s="3"/>
      <c r="D52" s="3"/>
      <c r="E52" s="3"/>
      <c r="F52" s="3"/>
    </row>
    <row r="53" spans="1:6" ht="15" customHeight="1">
      <c r="A53" s="8" t="s">
        <v>38</v>
      </c>
      <c r="C53" s="3"/>
      <c r="E53" s="3"/>
    </row>
    <row r="54" spans="1:6" ht="15" customHeight="1" thickBot="1">
      <c r="A54" s="13" t="s">
        <v>40</v>
      </c>
      <c r="C54" s="32">
        <v>1.58</v>
      </c>
      <c r="D54" s="39"/>
      <c r="E54" s="32">
        <v>1.9</v>
      </c>
      <c r="F54" s="39"/>
    </row>
    <row r="55" spans="1:6" ht="15" customHeight="1" thickTop="1" thickBot="1">
      <c r="A55" s="13" t="s">
        <v>29</v>
      </c>
      <c r="C55" s="32">
        <v>1.48</v>
      </c>
      <c r="D55" s="40"/>
      <c r="E55" s="32">
        <v>1.62</v>
      </c>
      <c r="F55" s="40"/>
    </row>
    <row r="56" spans="1:6" ht="15" customHeight="1" thickTop="1">
      <c r="A56" s="19"/>
    </row>
    <row r="57" spans="1:6" ht="15" customHeight="1">
      <c r="A57" s="15" t="s">
        <v>89</v>
      </c>
      <c r="B57" s="14"/>
      <c r="C57" s="25"/>
      <c r="D57" s="25"/>
      <c r="E57" s="25"/>
      <c r="F57" s="25"/>
    </row>
    <row r="58" spans="1:6" ht="15" customHeight="1">
      <c r="A58" s="15" t="s">
        <v>90</v>
      </c>
      <c r="B58" s="14"/>
      <c r="C58" s="25"/>
      <c r="D58" s="25"/>
      <c r="E58" s="25"/>
      <c r="F58" s="25"/>
    </row>
    <row r="59" spans="1:6" ht="15" customHeight="1">
      <c r="A59" s="3" t="s">
        <v>28</v>
      </c>
      <c r="B59" s="14"/>
      <c r="C59" s="3">
        <v>200</v>
      </c>
      <c r="D59" s="3"/>
      <c r="E59" s="3">
        <v>176.6</v>
      </c>
    </row>
    <row r="60" spans="1:6" s="4" customFormat="1" ht="15" customHeight="1">
      <c r="A60" s="3" t="s">
        <v>29</v>
      </c>
      <c r="B60" s="16"/>
      <c r="C60" s="3">
        <v>214.1</v>
      </c>
      <c r="D60" s="3"/>
      <c r="E60" s="3">
        <v>213.1</v>
      </c>
      <c r="F60" s="1"/>
    </row>
    <row r="61" spans="1:6" s="8" customFormat="1" ht="15" customHeight="1">
      <c r="B61" s="6"/>
      <c r="C61" s="24"/>
      <c r="D61" s="24"/>
      <c r="E61" s="24"/>
      <c r="F61" s="24"/>
    </row>
  </sheetData>
  <mergeCells count="5">
    <mergeCell ref="C6:F6"/>
    <mergeCell ref="A1:F1"/>
    <mergeCell ref="A2:F2"/>
    <mergeCell ref="A3:F3"/>
    <mergeCell ref="A4:F4"/>
  </mergeCells>
  <phoneticPr fontId="31" type="noConversion"/>
  <pageMargins left="0.75" right="0.75" top="1" bottom="1" header="0.5" footer="0.5"/>
  <pageSetup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Income Statement</vt:lpstr>
      <vt:lpstr>Detailed Revenue</vt:lpstr>
      <vt:lpstr>Balance Sheet</vt:lpstr>
      <vt:lpstr>non-GAAP Net Inc &amp; Op Inc</vt:lpstr>
      <vt:lpstr>non-GAAP Op Exp</vt:lpstr>
      <vt:lpstr>Operating stats</vt:lpstr>
      <vt:lpstr>PF Income Statement YTD</vt:lpstr>
      <vt:lpstr>'Balance Sheet'!Print_Area</vt:lpstr>
      <vt:lpstr>'Detailed Revenue'!Print_Area</vt:lpstr>
      <vt:lpstr>'Income Statement'!Print_Area</vt:lpstr>
      <vt:lpstr>'non-GAAP Net Inc &amp; Op Inc'!Print_Area</vt:lpstr>
      <vt:lpstr>'non-GAAP Op Exp'!Print_Area</vt:lpstr>
      <vt:lpstr>'Operating stats'!Print_Area</vt:lpstr>
      <vt:lpstr>'PF Income Statement YTD'!Print_Area</vt:lpstr>
      <vt:lpstr>'non-GAAP Net Inc &amp; Op Inc'!Print_Titles</vt:lpstr>
      <vt:lpstr>'non-GAAP Op Exp'!Print_Titles</vt:lpstr>
    </vt:vector>
  </TitlesOfParts>
  <Company>The Nasdaq Stock Market,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scognamf</dc:creator>
  <cp:lastModifiedBy>D. Pitre</cp:lastModifiedBy>
  <cp:lastPrinted>2012-10-11T15:18:55Z</cp:lastPrinted>
  <dcterms:created xsi:type="dcterms:W3CDTF">2005-07-20T13:40:19Z</dcterms:created>
  <dcterms:modified xsi:type="dcterms:W3CDTF">2012-10-23T22:06:54Z</dcterms:modified>
</cp:coreProperties>
</file>